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166925"/>
  <mc:AlternateContent xmlns:mc="http://schemas.openxmlformats.org/markup-compatibility/2006">
    <mc:Choice Requires="x15">
      <x15ac:absPath xmlns:x15ac="http://schemas.microsoft.com/office/spreadsheetml/2010/11/ac" url="N:\Denver\Tangeman - do not delete or move\Projects\EEI_AGA NGSI Update Project\Task 4 Stakeholder Review &amp; Final Docs\Final #2 Updates_08142024\"/>
    </mc:Choice>
  </mc:AlternateContent>
  <xr:revisionPtr revIDLastSave="0" documentId="13_ncr:1_{2F9A0DD4-C1B9-4A2B-8B37-DA05ECADB130}" xr6:coauthVersionLast="47" xr6:coauthVersionMax="47" xr10:uidLastSave="{00000000-0000-0000-0000-000000000000}"/>
  <workbookProtection workbookAlgorithmName="SHA-512" workbookHashValue="yK5DGtFDABkxHslgPBEpqnExFa2AT0mDrX15ofnU1yK8PLSeTbToCrGh68ooL6dpLFnKGpucbAaGFVd8S26Ghw==" workbookSaltValue="5M6l6Ii1apV1vKxNdze3Eg==" workbookSpinCount="100000" lockStructure="1"/>
  <bookViews>
    <workbookView xWindow="-120" yWindow="-120" windowWidth="29040" windowHeight="15840" tabRatio="728" xr2:uid="{00000000-000D-0000-FFFF-FFFF00000000}"/>
  </bookViews>
  <sheets>
    <sheet name="V2.0 UPDATES_PLEASE READ FIRST" sheetId="14" r:id="rId1"/>
    <sheet name="Instructions for Completing" sheetId="17" r:id="rId2"/>
    <sheet name="Data Entry Sheets ==&gt;" sheetId="19" r:id="rId3"/>
    <sheet name="Company Information" sheetId="22" r:id="rId4"/>
    <sheet name="T&amp;S GHGRP Facilities" sheetId="8" r:id="rId5"/>
    <sheet name="T&amp;S Non-GHGRP Facilities" sheetId="21" r:id="rId6"/>
    <sheet name="Throughput" sheetId="13" r:id="rId7"/>
    <sheet name="Summary Data ==&gt;" sheetId="20" r:id="rId8"/>
    <sheet name="Public Disclosure Data" sheetId="12" r:id="rId9"/>
    <sheet name="Information Sheets==&gt;" sheetId="15" r:id="rId10"/>
    <sheet name="Overview of CH4 Intensity" sheetId="16" r:id="rId11"/>
    <sheet name="Emission Factor References" sheetId="18" r:id="rId12"/>
    <sheet name="Processing" sheetId="3" state="hidden" r:id="rId13"/>
    <sheet name="Transmission &amp; Storage" sheetId="4" state="hidden" r:id="rId14"/>
    <sheet name="Distribution" sheetId="5" state="hidden" r:id="rId15"/>
  </sheets>
  <definedNames>
    <definedName name="Dehydrator" localSheetId="3">#REF!</definedName>
    <definedName name="Dehydrator" localSheetId="2">#REF!</definedName>
    <definedName name="Dehydrator" localSheetId="8">'Public Disclosure Data'!#REF!</definedName>
    <definedName name="Dehydrator" localSheetId="7">#REF!</definedName>
    <definedName name="Dehydrator" localSheetId="5">'T&amp;S Non-GHGRP Facilities'!$BO$23:$BO$24</definedName>
    <definedName name="Dehydrator">'T&amp;S GHGRP Facilities'!$BO$14:$BO$15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5" i="21" l="1" a="1"/>
  <c r="D5" i="21" s="1"/>
  <c r="B5" i="8" a="1"/>
  <c r="B5" i="8" s="1"/>
  <c r="AV5" i="21" l="1"/>
  <c r="AN5" i="21"/>
  <c r="AF5" i="21"/>
  <c r="X5" i="21"/>
  <c r="P5" i="21"/>
  <c r="H5" i="21"/>
  <c r="AY5" i="21"/>
  <c r="AQ5" i="21"/>
  <c r="AI5" i="21"/>
  <c r="AA5" i="21"/>
  <c r="S5" i="21"/>
  <c r="K5" i="21"/>
  <c r="C5" i="21"/>
  <c r="AX5" i="21"/>
  <c r="AP5" i="21"/>
  <c r="AH5" i="21"/>
  <c r="Z5" i="21"/>
  <c r="R5" i="21"/>
  <c r="J5" i="21"/>
  <c r="B5" i="21"/>
  <c r="AW5" i="21"/>
  <c r="AO5" i="21"/>
  <c r="AG5" i="21"/>
  <c r="Y5" i="21"/>
  <c r="Q5" i="21"/>
  <c r="I5" i="21"/>
  <c r="AU5" i="21"/>
  <c r="AM5" i="21"/>
  <c r="AE5" i="21"/>
  <c r="W5" i="21"/>
  <c r="O5" i="21"/>
  <c r="G5" i="21"/>
  <c r="AT5" i="21"/>
  <c r="AL5" i="21"/>
  <c r="AD5" i="21"/>
  <c r="V5" i="21"/>
  <c r="N5" i="21"/>
  <c r="F5" i="21"/>
  <c r="BA5" i="21"/>
  <c r="AS5" i="21"/>
  <c r="AK5" i="21"/>
  <c r="AC5" i="21"/>
  <c r="U5" i="21"/>
  <c r="M5" i="21"/>
  <c r="E5" i="21"/>
  <c r="AZ5" i="21"/>
  <c r="AR5" i="21"/>
  <c r="AJ5" i="21"/>
  <c r="AB5" i="21"/>
  <c r="T5" i="21"/>
  <c r="L5" i="21"/>
  <c r="AO5" i="8"/>
  <c r="Y5" i="8"/>
  <c r="AF5" i="8"/>
  <c r="H5" i="8"/>
  <c r="AU5" i="8"/>
  <c r="AM5" i="8"/>
  <c r="AE5" i="8"/>
  <c r="W5" i="8"/>
  <c r="O5" i="8"/>
  <c r="G5" i="8"/>
  <c r="AT5" i="8"/>
  <c r="AL5" i="8"/>
  <c r="AD5" i="8"/>
  <c r="V5" i="8"/>
  <c r="N5" i="8"/>
  <c r="F5" i="8"/>
  <c r="AG5" i="8"/>
  <c r="Q5" i="8"/>
  <c r="AV5" i="8"/>
  <c r="P5" i="8"/>
  <c r="BA5" i="8"/>
  <c r="AS5" i="8"/>
  <c r="AK5" i="8"/>
  <c r="AC5" i="8"/>
  <c r="U5" i="8"/>
  <c r="M5" i="8"/>
  <c r="E5" i="8"/>
  <c r="AZ5" i="8"/>
  <c r="AR5" i="8"/>
  <c r="AJ5" i="8"/>
  <c r="AB5" i="8"/>
  <c r="T5" i="8"/>
  <c r="L5" i="8"/>
  <c r="D5" i="8"/>
  <c r="AN5" i="8"/>
  <c r="AQ5" i="8"/>
  <c r="AA5" i="8"/>
  <c r="C5" i="8"/>
  <c r="AW5" i="8"/>
  <c r="I5" i="8"/>
  <c r="X5" i="8"/>
  <c r="AY5" i="8"/>
  <c r="AI5" i="8"/>
  <c r="S5" i="8"/>
  <c r="K5" i="8"/>
  <c r="AX5" i="8"/>
  <c r="AP5" i="8"/>
  <c r="AH5" i="8"/>
  <c r="Z5" i="8"/>
  <c r="R5" i="8"/>
  <c r="J5" i="8"/>
  <c r="BG45" i="21" l="1"/>
  <c r="BG44" i="21"/>
  <c r="BG40" i="21"/>
  <c r="BG36" i="21"/>
  <c r="BG35" i="21"/>
  <c r="BG34" i="21"/>
  <c r="BG33" i="21"/>
  <c r="BG32" i="21"/>
  <c r="BG31" i="21"/>
  <c r="BG25" i="21"/>
  <c r="BG24" i="21"/>
  <c r="BG23" i="21"/>
  <c r="BG22" i="21"/>
  <c r="BG21" i="21"/>
  <c r="BG15" i="21"/>
  <c r="BG14" i="21"/>
  <c r="BG13" i="21"/>
  <c r="BG12" i="21"/>
  <c r="BG11" i="21"/>
  <c r="BG10" i="21"/>
  <c r="BG9" i="21"/>
  <c r="BG8" i="21"/>
  <c r="BG7" i="21"/>
  <c r="BG6" i="21"/>
  <c r="BG27" i="8"/>
  <c r="BG24" i="8"/>
  <c r="BG23" i="8"/>
  <c r="BG26" i="8"/>
  <c r="BG25" i="8"/>
  <c r="BG22" i="8"/>
  <c r="BG16" i="8"/>
  <c r="BG15" i="8"/>
  <c r="BG14" i="8"/>
  <c r="BG13" i="8"/>
  <c r="BG12" i="8"/>
  <c r="BG6" i="8"/>
  <c r="A1" i="13"/>
  <c r="BA39" i="21"/>
  <c r="AZ39" i="21"/>
  <c r="AY39" i="21"/>
  <c r="AX39" i="21"/>
  <c r="AW39" i="21"/>
  <c r="AV39" i="21"/>
  <c r="AU39" i="21"/>
  <c r="AT39" i="21"/>
  <c r="AS39" i="21"/>
  <c r="AR39" i="21"/>
  <c r="AQ39" i="21"/>
  <c r="AP39" i="21"/>
  <c r="AO39" i="21"/>
  <c r="AN39" i="21"/>
  <c r="AM39" i="21"/>
  <c r="AL39" i="21"/>
  <c r="AK39" i="21"/>
  <c r="AJ39" i="21"/>
  <c r="AI39" i="21"/>
  <c r="AH39" i="21"/>
  <c r="AG39" i="21"/>
  <c r="AF39" i="21"/>
  <c r="AE39" i="21"/>
  <c r="AD39" i="21"/>
  <c r="AC39" i="21"/>
  <c r="AB39" i="21"/>
  <c r="AA39" i="21"/>
  <c r="Z39" i="21"/>
  <c r="Y39" i="21"/>
  <c r="X39" i="21"/>
  <c r="W39" i="21"/>
  <c r="V39" i="21"/>
  <c r="U39" i="21"/>
  <c r="T39" i="21"/>
  <c r="S39" i="21"/>
  <c r="R39" i="21"/>
  <c r="Q39" i="21"/>
  <c r="P39" i="21"/>
  <c r="O39" i="21"/>
  <c r="N39" i="21"/>
  <c r="M39" i="21"/>
  <c r="L39" i="21"/>
  <c r="K39" i="21"/>
  <c r="J39" i="21"/>
  <c r="I39" i="21"/>
  <c r="H39" i="21"/>
  <c r="G39" i="21"/>
  <c r="F39" i="21"/>
  <c r="E39" i="21"/>
  <c r="D39" i="21"/>
  <c r="C39" i="21"/>
  <c r="B39" i="21"/>
  <c r="BA30" i="21"/>
  <c r="AZ30" i="21"/>
  <c r="AY30" i="21"/>
  <c r="AX30" i="21"/>
  <c r="AW30" i="21"/>
  <c r="AV30" i="21"/>
  <c r="AU30" i="21"/>
  <c r="AT30" i="21"/>
  <c r="AS30" i="21"/>
  <c r="AR30" i="21"/>
  <c r="AQ30" i="21"/>
  <c r="AP30" i="21"/>
  <c r="AO30" i="21"/>
  <c r="AN30" i="21"/>
  <c r="AM30" i="21"/>
  <c r="AL30" i="21"/>
  <c r="AK30" i="21"/>
  <c r="AJ30" i="21"/>
  <c r="AI30" i="21"/>
  <c r="AH30" i="21"/>
  <c r="AG30" i="21"/>
  <c r="AF30" i="21"/>
  <c r="AE30" i="21"/>
  <c r="AD30" i="21"/>
  <c r="AC30" i="21"/>
  <c r="AB30" i="21"/>
  <c r="AA30" i="21"/>
  <c r="Z30" i="21"/>
  <c r="Y30" i="21"/>
  <c r="X30" i="21"/>
  <c r="W30" i="21"/>
  <c r="V30" i="21"/>
  <c r="U30" i="21"/>
  <c r="T30" i="21"/>
  <c r="S30" i="21"/>
  <c r="R30" i="21"/>
  <c r="Q30" i="21"/>
  <c r="P30" i="21"/>
  <c r="O30" i="21"/>
  <c r="N30" i="21"/>
  <c r="M30" i="21"/>
  <c r="L30" i="21"/>
  <c r="K30" i="21"/>
  <c r="J30" i="21"/>
  <c r="I30" i="21"/>
  <c r="H30" i="21"/>
  <c r="G30" i="21"/>
  <c r="F30" i="21"/>
  <c r="E30" i="21"/>
  <c r="D30" i="21"/>
  <c r="C30" i="21"/>
  <c r="B30" i="21"/>
  <c r="BA20" i="21"/>
  <c r="AZ20" i="21"/>
  <c r="AY20" i="21"/>
  <c r="AX20" i="21"/>
  <c r="AW20" i="21"/>
  <c r="AV20" i="21"/>
  <c r="AU20" i="21"/>
  <c r="AT20" i="21"/>
  <c r="AS20" i="21"/>
  <c r="AR20" i="21"/>
  <c r="AQ20" i="21"/>
  <c r="AP20" i="21"/>
  <c r="AO20" i="21"/>
  <c r="AN20" i="21"/>
  <c r="AM20" i="21"/>
  <c r="AL20" i="21"/>
  <c r="AK20" i="21"/>
  <c r="AJ20" i="21"/>
  <c r="AI20" i="21"/>
  <c r="AH20" i="21"/>
  <c r="AG20" i="21"/>
  <c r="AF20" i="21"/>
  <c r="AE20" i="21"/>
  <c r="AD20" i="21"/>
  <c r="AC20" i="21"/>
  <c r="AB20" i="21"/>
  <c r="AA20" i="21"/>
  <c r="Z20" i="21"/>
  <c r="Y20" i="21"/>
  <c r="X20" i="21"/>
  <c r="W20" i="21"/>
  <c r="V20" i="21"/>
  <c r="U20" i="21"/>
  <c r="T20" i="21"/>
  <c r="S20" i="21"/>
  <c r="R20" i="21"/>
  <c r="Q20" i="21"/>
  <c r="P20" i="21"/>
  <c r="O20" i="21"/>
  <c r="N20" i="21"/>
  <c r="M20" i="21"/>
  <c r="L20" i="21"/>
  <c r="K20" i="21"/>
  <c r="J20" i="21"/>
  <c r="I20" i="21"/>
  <c r="H20" i="21"/>
  <c r="G20" i="21"/>
  <c r="F20" i="21"/>
  <c r="E20" i="21"/>
  <c r="D20" i="21"/>
  <c r="C20" i="21"/>
  <c r="B20" i="21"/>
  <c r="A1" i="21"/>
  <c r="BA30" i="8"/>
  <c r="AX30" i="8"/>
  <c r="AS30" i="8"/>
  <c r="AP30" i="8"/>
  <c r="AK30" i="8"/>
  <c r="AH30" i="8"/>
  <c r="AC30" i="8"/>
  <c r="Z30" i="8"/>
  <c r="U30" i="8"/>
  <c r="R30" i="8"/>
  <c r="M30" i="8"/>
  <c r="J30" i="8"/>
  <c r="E30" i="8"/>
  <c r="B30" i="8"/>
  <c r="AC11" i="8"/>
  <c r="E11" i="8"/>
  <c r="BA21" i="8"/>
  <c r="AZ21" i="8"/>
  <c r="AY21" i="8"/>
  <c r="AX21" i="8"/>
  <c r="AW11" i="8"/>
  <c r="AV11" i="8"/>
  <c r="AU11" i="8"/>
  <c r="AT11" i="8"/>
  <c r="AS21" i="8"/>
  <c r="AR21" i="8"/>
  <c r="AQ21" i="8"/>
  <c r="AP21" i="8"/>
  <c r="AO11" i="8"/>
  <c r="AN11" i="8"/>
  <c r="AM11" i="8"/>
  <c r="AL11" i="8"/>
  <c r="AK21" i="8"/>
  <c r="AJ21" i="8"/>
  <c r="AI21" i="8"/>
  <c r="AH21" i="8"/>
  <c r="AG11" i="8"/>
  <c r="AF11" i="8"/>
  <c r="AE11" i="8"/>
  <c r="AD11" i="8"/>
  <c r="AC21" i="8"/>
  <c r="AB21" i="8"/>
  <c r="AA21" i="8"/>
  <c r="Z21" i="8"/>
  <c r="Y11" i="8"/>
  <c r="X11" i="8"/>
  <c r="W11" i="8"/>
  <c r="V11" i="8"/>
  <c r="U21" i="8"/>
  <c r="T21" i="8"/>
  <c r="S21" i="8"/>
  <c r="R21" i="8"/>
  <c r="Q11" i="8"/>
  <c r="P11" i="8"/>
  <c r="O11" i="8"/>
  <c r="N21" i="8"/>
  <c r="M21" i="8"/>
  <c r="L21" i="8"/>
  <c r="K21" i="8"/>
  <c r="J21" i="8"/>
  <c r="I11" i="8"/>
  <c r="H11" i="8"/>
  <c r="G11" i="8"/>
  <c r="F11" i="8"/>
  <c r="E21" i="8"/>
  <c r="D21" i="8"/>
  <c r="C21" i="8"/>
  <c r="B21" i="8"/>
  <c r="A1" i="8"/>
  <c r="AZ11" i="8" l="1"/>
  <c r="H30" i="8"/>
  <c r="P30" i="8"/>
  <c r="X30" i="8"/>
  <c r="AF30" i="8"/>
  <c r="AN30" i="8"/>
  <c r="AV30" i="8"/>
  <c r="J11" i="8"/>
  <c r="BA11" i="8"/>
  <c r="I30" i="8"/>
  <c r="Q30" i="8"/>
  <c r="Y30" i="8"/>
  <c r="AG30" i="8"/>
  <c r="AO30" i="8"/>
  <c r="AW30" i="8"/>
  <c r="L11" i="8"/>
  <c r="M11" i="8"/>
  <c r="C30" i="8"/>
  <c r="K30" i="8"/>
  <c r="S30" i="8"/>
  <c r="AA30" i="8"/>
  <c r="AI30" i="8"/>
  <c r="AQ30" i="8"/>
  <c r="AY30" i="8"/>
  <c r="AB11" i="8"/>
  <c r="D30" i="8"/>
  <c r="L30" i="8"/>
  <c r="T30" i="8"/>
  <c r="AB30" i="8"/>
  <c r="AJ30" i="8"/>
  <c r="AR30" i="8"/>
  <c r="AZ30" i="8"/>
  <c r="AH11" i="8"/>
  <c r="F30" i="8"/>
  <c r="N30" i="8"/>
  <c r="V30" i="8"/>
  <c r="AD30" i="8"/>
  <c r="AL30" i="8"/>
  <c r="AT30" i="8"/>
  <c r="AX11" i="8"/>
  <c r="G30" i="8"/>
  <c r="O30" i="8"/>
  <c r="W30" i="8"/>
  <c r="AE30" i="8"/>
  <c r="AM30" i="8"/>
  <c r="AU30" i="8"/>
  <c r="AJ11" i="8"/>
  <c r="R11" i="8"/>
  <c r="AK11" i="8"/>
  <c r="T11" i="8"/>
  <c r="U11" i="8"/>
  <c r="AR11" i="8"/>
  <c r="AP11" i="8"/>
  <c r="B11" i="8"/>
  <c r="Z11" i="8"/>
  <c r="AS11" i="8"/>
  <c r="AD21" i="8"/>
  <c r="AT21" i="8"/>
  <c r="C11" i="8"/>
  <c r="K11" i="8"/>
  <c r="S11" i="8"/>
  <c r="AA11" i="8"/>
  <c r="AI11" i="8"/>
  <c r="AQ11" i="8"/>
  <c r="AY11" i="8"/>
  <c r="G21" i="8"/>
  <c r="O21" i="8"/>
  <c r="W21" i="8"/>
  <c r="AE21" i="8"/>
  <c r="AM21" i="8"/>
  <c r="AU21" i="8"/>
  <c r="F21" i="8"/>
  <c r="AL21" i="8"/>
  <c r="D11" i="8"/>
  <c r="H21" i="8"/>
  <c r="P21" i="8"/>
  <c r="X21" i="8"/>
  <c r="AF21" i="8"/>
  <c r="AN21" i="8"/>
  <c r="AV21" i="8"/>
  <c r="V21" i="8"/>
  <c r="I21" i="8"/>
  <c r="Q21" i="8"/>
  <c r="Y21" i="8"/>
  <c r="AG21" i="8"/>
  <c r="AO21" i="8"/>
  <c r="AW21" i="8"/>
  <c r="N11" i="8"/>
  <c r="BA15" i="21" l="1"/>
  <c r="AZ15" i="21"/>
  <c r="AY15" i="21"/>
  <c r="AX15" i="21"/>
  <c r="AW15" i="21"/>
  <c r="AV15" i="21"/>
  <c r="AU15" i="21"/>
  <c r="AT15" i="21"/>
  <c r="AS15" i="21"/>
  <c r="AR15" i="21"/>
  <c r="AQ15" i="21"/>
  <c r="AP15" i="21"/>
  <c r="AO15" i="21"/>
  <c r="AN15" i="21"/>
  <c r="AM15" i="21"/>
  <c r="AL15" i="21"/>
  <c r="AK15" i="21"/>
  <c r="AJ15" i="21"/>
  <c r="AI15" i="21"/>
  <c r="AH15" i="21"/>
  <c r="AG15" i="21"/>
  <c r="AF15" i="21"/>
  <c r="AE15" i="21"/>
  <c r="AD15" i="21"/>
  <c r="AC15" i="21"/>
  <c r="AB15" i="21"/>
  <c r="AA15" i="21"/>
  <c r="Z15" i="21"/>
  <c r="Y15" i="21"/>
  <c r="X15" i="21"/>
  <c r="W15" i="21"/>
  <c r="V15" i="21"/>
  <c r="U15" i="21"/>
  <c r="T15" i="21"/>
  <c r="S15" i="21"/>
  <c r="R15" i="21"/>
  <c r="Q15" i="21"/>
  <c r="P15" i="21"/>
  <c r="O15" i="21"/>
  <c r="N15" i="21"/>
  <c r="M15" i="21"/>
  <c r="L15" i="21"/>
  <c r="K15" i="21"/>
  <c r="J15" i="21"/>
  <c r="I15" i="21"/>
  <c r="H15" i="21"/>
  <c r="G15" i="21"/>
  <c r="F15" i="21"/>
  <c r="E15" i="21"/>
  <c r="D15" i="21"/>
  <c r="C15" i="21"/>
  <c r="B15" i="21"/>
  <c r="BB35" i="21"/>
  <c r="BA35" i="21"/>
  <c r="AZ35" i="21"/>
  <c r="AY35" i="21"/>
  <c r="AX35" i="21"/>
  <c r="AW35" i="21"/>
  <c r="AV35" i="21"/>
  <c r="AU35" i="21"/>
  <c r="AT35" i="21"/>
  <c r="AS35" i="21"/>
  <c r="AR35" i="21"/>
  <c r="AQ35" i="21"/>
  <c r="AP35" i="21"/>
  <c r="AO35" i="21"/>
  <c r="AN35" i="21"/>
  <c r="AM35" i="21"/>
  <c r="AL35" i="21"/>
  <c r="AK35" i="21"/>
  <c r="AJ35" i="21"/>
  <c r="AI35" i="21"/>
  <c r="AH35" i="21"/>
  <c r="AG35" i="21"/>
  <c r="AF35" i="21"/>
  <c r="AE35" i="21"/>
  <c r="AD35" i="21"/>
  <c r="AC35" i="21"/>
  <c r="AB35" i="21"/>
  <c r="AA35" i="21"/>
  <c r="Z35" i="21"/>
  <c r="Y35" i="21"/>
  <c r="X35" i="21"/>
  <c r="W35" i="21"/>
  <c r="V35" i="21"/>
  <c r="U35" i="21"/>
  <c r="T35" i="21"/>
  <c r="S35" i="21"/>
  <c r="R35" i="21"/>
  <c r="Q35" i="21"/>
  <c r="P35" i="21"/>
  <c r="O35" i="21"/>
  <c r="N35" i="21"/>
  <c r="M35" i="21"/>
  <c r="L35" i="21"/>
  <c r="K35" i="21"/>
  <c r="J35" i="21"/>
  <c r="I35" i="21"/>
  <c r="H35" i="21"/>
  <c r="G35" i="21"/>
  <c r="F35" i="21"/>
  <c r="E35" i="21"/>
  <c r="D35" i="21"/>
  <c r="C35" i="21"/>
  <c r="B35" i="21"/>
  <c r="BB34" i="21"/>
  <c r="BA34" i="21"/>
  <c r="AZ34" i="21"/>
  <c r="AY34" i="21"/>
  <c r="AX34" i="21"/>
  <c r="AW34" i="21"/>
  <c r="AV34" i="21"/>
  <c r="AU34" i="21"/>
  <c r="AT34" i="21"/>
  <c r="AS34" i="21"/>
  <c r="AR34" i="21"/>
  <c r="AQ34" i="21"/>
  <c r="AP34" i="21"/>
  <c r="AO34" i="21"/>
  <c r="AN34" i="21"/>
  <c r="AM34" i="21"/>
  <c r="AL34" i="21"/>
  <c r="AK34" i="21"/>
  <c r="AJ34" i="21"/>
  <c r="AI34" i="21"/>
  <c r="AH34" i="21"/>
  <c r="AG34" i="21"/>
  <c r="AF34" i="21"/>
  <c r="AE34" i="21"/>
  <c r="AD34" i="21"/>
  <c r="AC34" i="21"/>
  <c r="AB34" i="21"/>
  <c r="AA34" i="21"/>
  <c r="Z34" i="21"/>
  <c r="Y34" i="21"/>
  <c r="X34" i="21"/>
  <c r="W34" i="21"/>
  <c r="V34" i="21"/>
  <c r="U34" i="21"/>
  <c r="T34" i="21"/>
  <c r="S34" i="21"/>
  <c r="R34" i="21"/>
  <c r="Q34" i="21"/>
  <c r="P34" i="21"/>
  <c r="O34" i="21"/>
  <c r="N34" i="21"/>
  <c r="M34" i="21"/>
  <c r="L34" i="21"/>
  <c r="K34" i="21"/>
  <c r="J34" i="21"/>
  <c r="I34" i="21"/>
  <c r="H34" i="21"/>
  <c r="G34" i="21"/>
  <c r="F34" i="21"/>
  <c r="E34" i="21"/>
  <c r="D34" i="21"/>
  <c r="C34" i="21"/>
  <c r="B34" i="21"/>
  <c r="BB33" i="21"/>
  <c r="BA33" i="21"/>
  <c r="AZ33" i="21"/>
  <c r="AY33" i="21"/>
  <c r="AX33" i="21"/>
  <c r="AW33" i="21"/>
  <c r="AV33" i="21"/>
  <c r="AU33" i="21"/>
  <c r="AT33" i="21"/>
  <c r="AS33" i="21"/>
  <c r="AR33" i="21"/>
  <c r="AQ33" i="21"/>
  <c r="AP33" i="21"/>
  <c r="AO33" i="21"/>
  <c r="AN33" i="21"/>
  <c r="AM33" i="21"/>
  <c r="AL33" i="21"/>
  <c r="AK33" i="21"/>
  <c r="AJ33" i="21"/>
  <c r="AI33" i="21"/>
  <c r="AH33" i="21"/>
  <c r="AG33" i="21"/>
  <c r="AF33" i="21"/>
  <c r="AE33" i="21"/>
  <c r="AD33" i="21"/>
  <c r="AC33" i="21"/>
  <c r="AB33" i="21"/>
  <c r="AA33" i="21"/>
  <c r="Z33" i="21"/>
  <c r="Y33" i="21"/>
  <c r="X33" i="21"/>
  <c r="W33" i="21"/>
  <c r="V33" i="21"/>
  <c r="U33" i="21"/>
  <c r="T33" i="21"/>
  <c r="S33" i="21"/>
  <c r="R33" i="21"/>
  <c r="Q33" i="21"/>
  <c r="P33" i="21"/>
  <c r="O33" i="21"/>
  <c r="N33" i="21"/>
  <c r="M33" i="21"/>
  <c r="L33" i="21"/>
  <c r="K33" i="21"/>
  <c r="J33" i="21"/>
  <c r="I33" i="21"/>
  <c r="H33" i="21"/>
  <c r="G33" i="21"/>
  <c r="F33" i="21"/>
  <c r="E33" i="21"/>
  <c r="D33" i="21"/>
  <c r="C33" i="21"/>
  <c r="B33" i="21"/>
  <c r="BB32" i="21"/>
  <c r="BA32" i="21"/>
  <c r="AZ32" i="21"/>
  <c r="AY32" i="21"/>
  <c r="AX32" i="21"/>
  <c r="AW32" i="21"/>
  <c r="AV32" i="21"/>
  <c r="AU32" i="21"/>
  <c r="AT32" i="21"/>
  <c r="AS32" i="21"/>
  <c r="AR32" i="21"/>
  <c r="AQ32" i="21"/>
  <c r="AP32" i="21"/>
  <c r="AO32" i="21"/>
  <c r="AN32" i="21"/>
  <c r="AM32" i="21"/>
  <c r="AL32" i="21"/>
  <c r="AK32" i="21"/>
  <c r="AJ32" i="21"/>
  <c r="AI32" i="21"/>
  <c r="AH32" i="21"/>
  <c r="AG32" i="21"/>
  <c r="AF32" i="21"/>
  <c r="AE32" i="21"/>
  <c r="AD32" i="21"/>
  <c r="AC32" i="21"/>
  <c r="AB32" i="21"/>
  <c r="AA32" i="21"/>
  <c r="Z32" i="21"/>
  <c r="Y32" i="21"/>
  <c r="X32" i="21"/>
  <c r="W32" i="21"/>
  <c r="V32" i="21"/>
  <c r="U32" i="21"/>
  <c r="T32" i="21"/>
  <c r="S32" i="21"/>
  <c r="R32" i="21"/>
  <c r="Q32" i="21"/>
  <c r="P32" i="21"/>
  <c r="O32" i="21"/>
  <c r="N32" i="21"/>
  <c r="M32" i="21"/>
  <c r="L32" i="21"/>
  <c r="K32" i="21"/>
  <c r="J32" i="21"/>
  <c r="I32" i="21"/>
  <c r="H32" i="21"/>
  <c r="G32" i="21"/>
  <c r="F32" i="21"/>
  <c r="E32" i="21"/>
  <c r="D32" i="21"/>
  <c r="C32" i="21"/>
  <c r="B32" i="21"/>
  <c r="BB31" i="21"/>
  <c r="BA31" i="21"/>
  <c r="AZ31" i="21"/>
  <c r="AY31" i="21"/>
  <c r="AX31" i="21"/>
  <c r="AW31" i="21"/>
  <c r="AV31" i="21"/>
  <c r="AU31" i="21"/>
  <c r="AT31" i="21"/>
  <c r="AS31" i="21"/>
  <c r="AR31" i="21"/>
  <c r="AQ31" i="21"/>
  <c r="AP31" i="21"/>
  <c r="AO31" i="21"/>
  <c r="AN31" i="21"/>
  <c r="AM31" i="21"/>
  <c r="AL31" i="21"/>
  <c r="AK31" i="21"/>
  <c r="AJ31" i="21"/>
  <c r="AI31" i="21"/>
  <c r="AH31" i="21"/>
  <c r="AG31" i="21"/>
  <c r="AF31" i="21"/>
  <c r="AE31" i="21"/>
  <c r="AD31" i="21"/>
  <c r="AC31" i="21"/>
  <c r="AB31" i="21"/>
  <c r="AA31" i="21"/>
  <c r="Z31" i="21"/>
  <c r="Y31" i="21"/>
  <c r="X31" i="21"/>
  <c r="W31" i="21"/>
  <c r="V31" i="21"/>
  <c r="U31" i="21"/>
  <c r="T31" i="21"/>
  <c r="S31" i="21"/>
  <c r="R31" i="21"/>
  <c r="Q31" i="21"/>
  <c r="P31" i="21"/>
  <c r="O31" i="21"/>
  <c r="N31" i="21"/>
  <c r="M31" i="21"/>
  <c r="L31" i="21"/>
  <c r="K31" i="21"/>
  <c r="J31" i="21"/>
  <c r="I31" i="21"/>
  <c r="H31" i="21"/>
  <c r="G31" i="21"/>
  <c r="F31" i="21"/>
  <c r="E31" i="21"/>
  <c r="D31" i="21"/>
  <c r="C31" i="21"/>
  <c r="B31" i="21"/>
  <c r="BA26" i="8"/>
  <c r="AZ26" i="8"/>
  <c r="AY26" i="8"/>
  <c r="AX26" i="8"/>
  <c r="AW26" i="8"/>
  <c r="AV26" i="8"/>
  <c r="AU26" i="8"/>
  <c r="AT26" i="8"/>
  <c r="AS26" i="8"/>
  <c r="AR26" i="8"/>
  <c r="AQ26" i="8"/>
  <c r="AP26" i="8"/>
  <c r="AO26" i="8"/>
  <c r="AN26" i="8"/>
  <c r="AM26" i="8"/>
  <c r="AL26" i="8"/>
  <c r="AK26" i="8"/>
  <c r="AJ26" i="8"/>
  <c r="AI26" i="8"/>
  <c r="AH26" i="8"/>
  <c r="AG26" i="8"/>
  <c r="AF26" i="8"/>
  <c r="AE26" i="8"/>
  <c r="AD26" i="8"/>
  <c r="AC26" i="8"/>
  <c r="AB26" i="8"/>
  <c r="AA26" i="8"/>
  <c r="Z26" i="8"/>
  <c r="Y26" i="8"/>
  <c r="X26" i="8"/>
  <c r="W26" i="8"/>
  <c r="V26" i="8"/>
  <c r="U26" i="8"/>
  <c r="T26" i="8"/>
  <c r="S26" i="8"/>
  <c r="R26" i="8"/>
  <c r="Q26" i="8"/>
  <c r="P26" i="8"/>
  <c r="O26" i="8"/>
  <c r="N26" i="8"/>
  <c r="M26" i="8"/>
  <c r="L26" i="8"/>
  <c r="K26" i="8"/>
  <c r="J26" i="8"/>
  <c r="I26" i="8"/>
  <c r="H26" i="8"/>
  <c r="G26" i="8"/>
  <c r="F26" i="8"/>
  <c r="E26" i="8"/>
  <c r="D26" i="8"/>
  <c r="C26" i="8"/>
  <c r="BA25" i="8"/>
  <c r="AZ25" i="8"/>
  <c r="AY25" i="8"/>
  <c r="AX25" i="8"/>
  <c r="AW25" i="8"/>
  <c r="AV25" i="8"/>
  <c r="AU25" i="8"/>
  <c r="AT25" i="8"/>
  <c r="AS25" i="8"/>
  <c r="AR25" i="8"/>
  <c r="AQ25" i="8"/>
  <c r="AP25" i="8"/>
  <c r="AO25" i="8"/>
  <c r="AN25" i="8"/>
  <c r="AM25" i="8"/>
  <c r="AL25" i="8"/>
  <c r="AK25" i="8"/>
  <c r="AJ25" i="8"/>
  <c r="AI25" i="8"/>
  <c r="AH25" i="8"/>
  <c r="AG25" i="8"/>
  <c r="AF25" i="8"/>
  <c r="AE25" i="8"/>
  <c r="AD25" i="8"/>
  <c r="AC25" i="8"/>
  <c r="AB25" i="8"/>
  <c r="AA25" i="8"/>
  <c r="Z25" i="8"/>
  <c r="Y25" i="8"/>
  <c r="X25" i="8"/>
  <c r="W25" i="8"/>
  <c r="V25" i="8"/>
  <c r="U25" i="8"/>
  <c r="T25" i="8"/>
  <c r="S25" i="8"/>
  <c r="R25" i="8"/>
  <c r="Q25" i="8"/>
  <c r="P25" i="8"/>
  <c r="O25" i="8"/>
  <c r="N25" i="8"/>
  <c r="M25" i="8"/>
  <c r="L25" i="8"/>
  <c r="K25" i="8"/>
  <c r="J25" i="8"/>
  <c r="I25" i="8"/>
  <c r="H25" i="8"/>
  <c r="G25" i="8"/>
  <c r="F25" i="8"/>
  <c r="E25" i="8"/>
  <c r="D25" i="8"/>
  <c r="C25" i="8"/>
  <c r="BA24" i="8"/>
  <c r="AZ24" i="8"/>
  <c r="AY24" i="8"/>
  <c r="AX24" i="8"/>
  <c r="AW24" i="8"/>
  <c r="AV24" i="8"/>
  <c r="AU24" i="8"/>
  <c r="AT24" i="8"/>
  <c r="AS24" i="8"/>
  <c r="AR24" i="8"/>
  <c r="AQ24" i="8"/>
  <c r="AP24" i="8"/>
  <c r="AO24" i="8"/>
  <c r="AN24" i="8"/>
  <c r="AM24" i="8"/>
  <c r="AL24" i="8"/>
  <c r="AK24" i="8"/>
  <c r="AJ24" i="8"/>
  <c r="AI24" i="8"/>
  <c r="AH24" i="8"/>
  <c r="AG24" i="8"/>
  <c r="AF24" i="8"/>
  <c r="AE24" i="8"/>
  <c r="AD24" i="8"/>
  <c r="AC24" i="8"/>
  <c r="AB24" i="8"/>
  <c r="AA24" i="8"/>
  <c r="Z24" i="8"/>
  <c r="Y24" i="8"/>
  <c r="X24" i="8"/>
  <c r="W24" i="8"/>
  <c r="V24" i="8"/>
  <c r="U24" i="8"/>
  <c r="T24" i="8"/>
  <c r="S24" i="8"/>
  <c r="R24" i="8"/>
  <c r="Q24" i="8"/>
  <c r="P24" i="8"/>
  <c r="O24" i="8"/>
  <c r="N24" i="8"/>
  <c r="M24" i="8"/>
  <c r="L24" i="8"/>
  <c r="K24" i="8"/>
  <c r="J24" i="8"/>
  <c r="I24" i="8"/>
  <c r="H24" i="8"/>
  <c r="G24" i="8"/>
  <c r="F24" i="8"/>
  <c r="E24" i="8"/>
  <c r="D24" i="8"/>
  <c r="C24" i="8"/>
  <c r="BA23" i="8"/>
  <c r="AZ23" i="8"/>
  <c r="AY23" i="8"/>
  <c r="AX23" i="8"/>
  <c r="AW23" i="8"/>
  <c r="AV23" i="8"/>
  <c r="AU23" i="8"/>
  <c r="AT23" i="8"/>
  <c r="AS23" i="8"/>
  <c r="AR23" i="8"/>
  <c r="AQ23" i="8"/>
  <c r="AP23" i="8"/>
  <c r="AO23" i="8"/>
  <c r="AN23" i="8"/>
  <c r="AM23" i="8"/>
  <c r="AL23" i="8"/>
  <c r="AK23" i="8"/>
  <c r="AJ23" i="8"/>
  <c r="AI23" i="8"/>
  <c r="AH23" i="8"/>
  <c r="AG23" i="8"/>
  <c r="AF23" i="8"/>
  <c r="AE23" i="8"/>
  <c r="AD23" i="8"/>
  <c r="AC23" i="8"/>
  <c r="AB23" i="8"/>
  <c r="AA23" i="8"/>
  <c r="Z23" i="8"/>
  <c r="Y23" i="8"/>
  <c r="X23" i="8"/>
  <c r="W23" i="8"/>
  <c r="V23" i="8"/>
  <c r="U23" i="8"/>
  <c r="T23" i="8"/>
  <c r="S23" i="8"/>
  <c r="R23" i="8"/>
  <c r="Q23" i="8"/>
  <c r="P23" i="8"/>
  <c r="O23" i="8"/>
  <c r="N23" i="8"/>
  <c r="M23" i="8"/>
  <c r="L23" i="8"/>
  <c r="K23" i="8"/>
  <c r="J23" i="8"/>
  <c r="I23" i="8"/>
  <c r="H23" i="8"/>
  <c r="G23" i="8"/>
  <c r="F23" i="8"/>
  <c r="E23" i="8"/>
  <c r="D23" i="8"/>
  <c r="C23" i="8"/>
  <c r="BA22" i="8"/>
  <c r="AZ22" i="8"/>
  <c r="AY22" i="8"/>
  <c r="AX22" i="8"/>
  <c r="AW22" i="8"/>
  <c r="AV22" i="8"/>
  <c r="AU22" i="8"/>
  <c r="AT22" i="8"/>
  <c r="AS22" i="8"/>
  <c r="AR22" i="8"/>
  <c r="AQ22" i="8"/>
  <c r="AP22" i="8"/>
  <c r="AO22" i="8"/>
  <c r="AN22" i="8"/>
  <c r="AM22" i="8"/>
  <c r="AL22" i="8"/>
  <c r="AK22" i="8"/>
  <c r="AJ22" i="8"/>
  <c r="AI22" i="8"/>
  <c r="AH22" i="8"/>
  <c r="AG22" i="8"/>
  <c r="AF22" i="8"/>
  <c r="AE22" i="8"/>
  <c r="AD22" i="8"/>
  <c r="AC22" i="8"/>
  <c r="AB22" i="8"/>
  <c r="AA22" i="8"/>
  <c r="Z22" i="8"/>
  <c r="Y22" i="8"/>
  <c r="X22" i="8"/>
  <c r="W22" i="8"/>
  <c r="V22" i="8"/>
  <c r="U22" i="8"/>
  <c r="T22" i="8"/>
  <c r="S22" i="8"/>
  <c r="R22" i="8"/>
  <c r="Q22" i="8"/>
  <c r="P22" i="8"/>
  <c r="O22" i="8"/>
  <c r="N22" i="8"/>
  <c r="M22" i="8"/>
  <c r="L22" i="8"/>
  <c r="K22" i="8"/>
  <c r="J22" i="8"/>
  <c r="I22" i="8"/>
  <c r="H22" i="8"/>
  <c r="G22" i="8"/>
  <c r="F22" i="8"/>
  <c r="E22" i="8"/>
  <c r="D22" i="8"/>
  <c r="C22" i="8"/>
  <c r="B26" i="8"/>
  <c r="B25" i="8"/>
  <c r="B24" i="8"/>
  <c r="B23" i="8"/>
  <c r="B22" i="8"/>
  <c r="BB26" i="8"/>
  <c r="BB25" i="8"/>
  <c r="BB24" i="8"/>
  <c r="BB23" i="8"/>
  <c r="BB22" i="8"/>
  <c r="B6" i="12"/>
  <c r="AA27" i="8" l="1"/>
  <c r="AA31" i="8" s="1"/>
  <c r="AY27" i="8"/>
  <c r="AY31" i="8" s="1"/>
  <c r="C27" i="8"/>
  <c r="C31" i="8" s="1"/>
  <c r="AI27" i="8"/>
  <c r="AI31" i="8" s="1"/>
  <c r="S27" i="8"/>
  <c r="S31" i="8" s="1"/>
  <c r="K27" i="8"/>
  <c r="K31" i="8" s="1"/>
  <c r="AQ27" i="8"/>
  <c r="AQ31" i="8" s="1"/>
  <c r="F27" i="8"/>
  <c r="F31" i="8" s="1"/>
  <c r="AL27" i="8"/>
  <c r="AL31" i="8" s="1"/>
  <c r="J27" i="8"/>
  <c r="J31" i="8" s="1"/>
  <c r="BG31" i="8" s="1"/>
  <c r="R27" i="8"/>
  <c r="R31" i="8" s="1"/>
  <c r="Z27" i="8"/>
  <c r="Z31" i="8" s="1"/>
  <c r="AH27" i="8"/>
  <c r="AH31" i="8" s="1"/>
  <c r="AP27" i="8"/>
  <c r="AP31" i="8" s="1"/>
  <c r="AX27" i="8"/>
  <c r="AX31" i="8" s="1"/>
  <c r="V27" i="8"/>
  <c r="V31" i="8" s="1"/>
  <c r="AD27" i="8"/>
  <c r="AD31" i="8" s="1"/>
  <c r="AT27" i="8"/>
  <c r="AT31" i="8" s="1"/>
  <c r="I27" i="8"/>
  <c r="I31" i="8" s="1"/>
  <c r="N27" i="8"/>
  <c r="N31" i="8" s="1"/>
  <c r="E27" i="8"/>
  <c r="E31" i="8" s="1"/>
  <c r="M27" i="8"/>
  <c r="M31" i="8" s="1"/>
  <c r="U27" i="8"/>
  <c r="U31" i="8" s="1"/>
  <c r="AC27" i="8"/>
  <c r="AC31" i="8" s="1"/>
  <c r="AK27" i="8"/>
  <c r="AK31" i="8" s="1"/>
  <c r="AS27" i="8"/>
  <c r="AS31" i="8" s="1"/>
  <c r="BA27" i="8"/>
  <c r="BA31" i="8" s="1"/>
  <c r="G27" i="8"/>
  <c r="G31" i="8" s="1"/>
  <c r="O27" i="8"/>
  <c r="O31" i="8" s="1"/>
  <c r="W27" i="8"/>
  <c r="W31" i="8" s="1"/>
  <c r="AE27" i="8"/>
  <c r="AE31" i="8" s="1"/>
  <c r="AM27" i="8"/>
  <c r="AM31" i="8" s="1"/>
  <c r="AU27" i="8"/>
  <c r="AU31" i="8" s="1"/>
  <c r="H27" i="8"/>
  <c r="H31" i="8" s="1"/>
  <c r="P27" i="8"/>
  <c r="P31" i="8" s="1"/>
  <c r="X27" i="8"/>
  <c r="X31" i="8" s="1"/>
  <c r="AF27" i="8"/>
  <c r="AF31" i="8" s="1"/>
  <c r="AN27" i="8"/>
  <c r="AN31" i="8" s="1"/>
  <c r="AV27" i="8"/>
  <c r="AV31" i="8" s="1"/>
  <c r="Q27" i="8"/>
  <c r="Q31" i="8" s="1"/>
  <c r="Y27" i="8"/>
  <c r="Y31" i="8" s="1"/>
  <c r="AG27" i="8"/>
  <c r="AG31" i="8" s="1"/>
  <c r="AO27" i="8"/>
  <c r="AO31" i="8" s="1"/>
  <c r="AW27" i="8"/>
  <c r="AW31" i="8" s="1"/>
  <c r="D27" i="8"/>
  <c r="D31" i="8" s="1"/>
  <c r="L27" i="8"/>
  <c r="L31" i="8" s="1"/>
  <c r="T27" i="8"/>
  <c r="T31" i="8" s="1"/>
  <c r="AB27" i="8"/>
  <c r="AB31" i="8" s="1"/>
  <c r="AJ27" i="8"/>
  <c r="AJ31" i="8" s="1"/>
  <c r="AR27" i="8"/>
  <c r="AR31" i="8" s="1"/>
  <c r="AZ27" i="8"/>
  <c r="AZ31" i="8" s="1"/>
  <c r="W36" i="21"/>
  <c r="W40" i="21" s="1"/>
  <c r="AE36" i="21"/>
  <c r="AE40" i="21" s="1"/>
  <c r="AM36" i="21"/>
  <c r="AM40" i="21" s="1"/>
  <c r="AU36" i="21"/>
  <c r="AU40" i="21" s="1"/>
  <c r="O36" i="21"/>
  <c r="O40" i="21" s="1"/>
  <c r="I36" i="21"/>
  <c r="I40" i="21" s="1"/>
  <c r="Q36" i="21"/>
  <c r="Q40" i="21" s="1"/>
  <c r="Y36" i="21"/>
  <c r="Y40" i="21" s="1"/>
  <c r="AG36" i="21"/>
  <c r="AG40" i="21" s="1"/>
  <c r="AO36" i="21"/>
  <c r="AO40" i="21" s="1"/>
  <c r="AW36" i="21"/>
  <c r="AW40" i="21" s="1"/>
  <c r="G36" i="21"/>
  <c r="G40" i="21" s="1"/>
  <c r="Z36" i="21"/>
  <c r="Z40" i="21" s="1"/>
  <c r="S36" i="21"/>
  <c r="S40" i="21" s="1"/>
  <c r="AQ36" i="21"/>
  <c r="AQ40" i="21" s="1"/>
  <c r="L36" i="21"/>
  <c r="L40" i="21" s="1"/>
  <c r="AJ36" i="21"/>
  <c r="AJ40" i="21" s="1"/>
  <c r="M36" i="21"/>
  <c r="M40" i="21" s="1"/>
  <c r="AC36" i="21"/>
  <c r="AC40" i="21" s="1"/>
  <c r="AK36" i="21"/>
  <c r="AK40" i="21" s="1"/>
  <c r="AS36" i="21"/>
  <c r="AS40" i="21" s="1"/>
  <c r="BA36" i="21"/>
  <c r="BA40" i="21" s="1"/>
  <c r="J36" i="21"/>
  <c r="J40" i="21" s="1"/>
  <c r="AH36" i="21"/>
  <c r="AH40" i="21" s="1"/>
  <c r="K36" i="21"/>
  <c r="K40" i="21" s="1"/>
  <c r="AY36" i="21"/>
  <c r="AY40" i="21" s="1"/>
  <c r="D36" i="21"/>
  <c r="D40" i="21" s="1"/>
  <c r="AR36" i="21"/>
  <c r="AR40" i="21" s="1"/>
  <c r="E36" i="21"/>
  <c r="E40" i="21" s="1"/>
  <c r="N36" i="21"/>
  <c r="N40" i="21" s="1"/>
  <c r="AD36" i="21"/>
  <c r="AD40" i="21" s="1"/>
  <c r="AT36" i="21"/>
  <c r="AT40" i="21" s="1"/>
  <c r="R36" i="21"/>
  <c r="R40" i="21" s="1"/>
  <c r="AX36" i="21"/>
  <c r="AX40" i="21" s="1"/>
  <c r="C36" i="21"/>
  <c r="C40" i="21" s="1"/>
  <c r="AA36" i="21"/>
  <c r="AA40" i="21" s="1"/>
  <c r="AI36" i="21"/>
  <c r="AI40" i="21" s="1"/>
  <c r="AB36" i="21"/>
  <c r="AB40" i="21" s="1"/>
  <c r="U36" i="21"/>
  <c r="U40" i="21" s="1"/>
  <c r="F36" i="21"/>
  <c r="F40" i="21" s="1"/>
  <c r="V36" i="21"/>
  <c r="V40" i="21" s="1"/>
  <c r="AL36" i="21"/>
  <c r="AL40" i="21" s="1"/>
  <c r="B36" i="21"/>
  <c r="B40" i="21" s="1"/>
  <c r="AP36" i="21"/>
  <c r="AP40" i="21" s="1"/>
  <c r="T36" i="21"/>
  <c r="T40" i="21" s="1"/>
  <c r="AZ36" i="21"/>
  <c r="AZ40" i="21" s="1"/>
  <c r="H36" i="21"/>
  <c r="H40" i="21" s="1"/>
  <c r="P36" i="21"/>
  <c r="P40" i="21" s="1"/>
  <c r="X36" i="21"/>
  <c r="X40" i="21" s="1"/>
  <c r="AF36" i="21"/>
  <c r="AF40" i="21" s="1"/>
  <c r="AN36" i="21"/>
  <c r="AN40" i="21" s="1"/>
  <c r="AV36" i="21"/>
  <c r="AV40" i="21" s="1"/>
  <c r="B7" i="12"/>
  <c r="B45" i="21" l="1"/>
  <c r="B27" i="8" l="1"/>
  <c r="B31" i="8" s="1"/>
  <c r="B5" i="12" l="1"/>
  <c r="B8" i="12" s="1"/>
  <c r="B5" i="22" s="1"/>
  <c r="B36" i="8"/>
  <c r="BG36" i="8" l="1"/>
  <c r="BG35" i="8"/>
</calcChain>
</file>

<file path=xl/sharedStrings.xml><?xml version="1.0" encoding="utf-8"?>
<sst xmlns="http://schemas.openxmlformats.org/spreadsheetml/2006/main" count="734" uniqueCount="419">
  <si>
    <t>Emissions Source</t>
  </si>
  <si>
    <t>GHGRP Methodology Reference</t>
  </si>
  <si>
    <t>Description of Quanitification Method(s)</t>
  </si>
  <si>
    <t>Combustion Units</t>
  </si>
  <si>
    <t>40 CFR 98.233(z)(1); 
40 CFR 98.233(z)(2)</t>
  </si>
  <si>
    <t>Subpart W, as applicable based on fuel type – Calculation using fuel usage records and measured or estimated composition</t>
  </si>
  <si>
    <t>Compressors, Reciprocating</t>
  </si>
  <si>
    <t>Dehydrator vents, glycol</t>
  </si>
  <si>
    <t>40 CFR Part 98.233(e)(1); 
40 CFR Part 98.233(e)(5) 
40 CFR Part 98.233(e)(2);
40 CFR Part 98.233(e)(5)</t>
  </si>
  <si>
    <t xml:space="preserve">Subpart W – Calculation Method 1 using computer modeling for glycol dehydrators 
Subpart W – Calculation Method 2 using emission factors and population counts for glycol dehydrators  </t>
  </si>
  <si>
    <t>Dehydrator vents, desiccant</t>
  </si>
  <si>
    <t>40 CFR Part 98.233(e)(3); 
40 CFR Part 98.233(e)(5)</t>
  </si>
  <si>
    <t>Subpart W – Calculation Method 3 using engineering calculations for desiccant dehydrators</t>
  </si>
  <si>
    <t>Equipment Leaks</t>
  </si>
  <si>
    <t>Per Greenhouse Gas Reporting Rule Leak Detection Methodology Revisions</t>
  </si>
  <si>
    <t>Flare Stacks</t>
  </si>
  <si>
    <t>40 CFR 98.233(n)(5); 
40 CFR 98.233(n)(6)</t>
  </si>
  <si>
    <t>Subpart W – Calculation using measured or estimated flow and gas composition, and flare combustion efficiency; accounting for feed gas sent to an un-lit flare as applicable</t>
  </si>
  <si>
    <t>Pneumatic Device (Controller) Vents, Natural gas</t>
  </si>
  <si>
    <t>40 CFR 98.233(a)</t>
  </si>
  <si>
    <t>Total GHGRP Methodology Emissions (MT)</t>
  </si>
  <si>
    <t>Description of Quanitification Method</t>
  </si>
  <si>
    <t>Compressors, Centrifugal with dry seals</t>
  </si>
  <si>
    <t>GHGI Emissions Factor</t>
  </si>
  <si>
    <t>Total GHGI Methodology Emissions (MT)</t>
  </si>
  <si>
    <t>Metric</t>
  </si>
  <si>
    <t>Data</t>
  </si>
  <si>
    <t>Description</t>
  </si>
  <si>
    <t>Assume a default raw gas higher heating value of 1.235 MMBtu per thousand standard cubic feet from Table 3-8 of the API Compendium or a facility-specific factor</t>
  </si>
  <si>
    <t>Gas Ratio</t>
  </si>
  <si>
    <t>Natural Gas Supply Chain Methane Emissions Allocation (MT)</t>
  </si>
  <si>
    <t>Methane Content (percent)</t>
  </si>
  <si>
    <t>Natural Gas Throughput (Mcf)</t>
  </si>
  <si>
    <t>Methane Throughput (Mcf)</t>
  </si>
  <si>
    <t>Total Methane Throughput (Mcf)</t>
  </si>
  <si>
    <t>Intensity Estimate (Percent)</t>
  </si>
  <si>
    <t xml:space="preserve">Description </t>
  </si>
  <si>
    <t>Publicly Reported Data</t>
  </si>
  <si>
    <t>NGSI participants would publicly report the following data each year. NGSI requests data at a company level. However, facility-level data may be more straightforward to report for energy content, methane content, and gas ratio.</t>
  </si>
  <si>
    <t>Disclosure Element</t>
  </si>
  <si>
    <t>Reported Data</t>
  </si>
  <si>
    <t>Total Methane Emissions</t>
  </si>
  <si>
    <t>NGSI Methane Emissions Intensity</t>
  </si>
  <si>
    <t xml:space="preserve">Blowdown Vent Stacks </t>
  </si>
  <si>
    <t xml:space="preserve">
40 CFR 98.233(i)(2)
40 CFR 98.233(i)(3)</t>
  </si>
  <si>
    <t>Subpart W – Calculation method using engineering calculation method by equipment or event type
Subpart W – Calculation method using direct measurement of emissions using a flow meter
Alternate calculation method using actual event counts multiplied by the average unique physical volumes as calculated from all company-specific Subpart W facility events (for facilities not reporting to Subpart W only)</t>
  </si>
  <si>
    <t>Activity Data</t>
  </si>
  <si>
    <t>Received Natural Gas</t>
  </si>
  <si>
    <t>Energy Content of Received Natural Gas</t>
  </si>
  <si>
    <t>Methane Content of Received Natural Gas</t>
  </si>
  <si>
    <t>Note: The NGSI Pilot Protocol includes emissions from all facilities, including emissions from facilities that are below the Greenhouse Gas Reporting Program (GHGRP) emissions threshold. If a compay reports a facility's emissions to the GHGRP, it may choose to enter total emissions directly into Row 14. The company can then enter emissions from additional sources not covered by GHGRP in the section that starts on Row 16 following the described methodologies. For facilities not included in the GHGRP, companies should estimate emissions for all emission sources using the identified methodologies.</t>
  </si>
  <si>
    <t>Processing Segment Emissions Calculated Using GHGRP Methodology</t>
  </si>
  <si>
    <t>Methane Emissions (MT)</t>
  </si>
  <si>
    <t>Facility Name</t>
  </si>
  <si>
    <t xml:space="preserve">40 CFR 98.33(c)  </t>
  </si>
  <si>
    <t>Subpart C methods, as applicable based on fuel type – Calculation using fuel usage as recorded or measured, fuel high heating value (HHV) default value or as calculated from measurements, and fuel-specific emission factors
Alternate calculation method using total volume of fuel consumed and the fuel-specific emission factors for methane (for facilities not reporting to Subpart C only)</t>
  </si>
  <si>
    <t xml:space="preserve">Compressors, Centrifugal </t>
  </si>
  <si>
    <t xml:space="preserve">40 CFR 98.233(o)(1)(i)
40 CFR 98.233(o)(6)
40 CFR 98.233(o)(1)(ii)
40 CFR 98.233(o)(1)(iii)
</t>
  </si>
  <si>
    <t xml:space="preserve">Subpart W – Individual compressor source “as found” measurements
• Operating mode: blowdown valve leakage
• Operating mode: wet seal oil degassing vent
• Not-operating-depressurized mode: isolation valve leakage
Subpart W – Reporter-specific emission factor for mode-source combinations not measured in the reporting year
Subpart W – Continuous monitoring
Subpart W – Manifolded “as found” measurements
Alternate calculation method using average company emission factor based on all company-specific Subpart W centrifugal compressor measurements (for facilities not reporting to Subpart W only)
</t>
  </si>
  <si>
    <t xml:space="preserve">40 CFR 98.233(p)(1)(i)
40 CFR 98.233(p)(6)
40 CFR 98.233(p)(1)(ii)
40 CFR 98.233(p)(1)(iii)
</t>
  </si>
  <si>
    <t xml:space="preserve">Subpart W – Individual compressor source “as found” measurements
• Operating mode: blowdown valve leakage and rod packing emissions
• Standby-pressurized mode: blowdown valve leakage
• Not-operating-depressurized mode: isolation valve leakage
Subpart W – Reporter-specific emission factor for mode-source combinations not measured in the reporting year
Subpart W – Continuous monitoring
Subpart W – Manifolded “as found” measurements
Alternate calculation method using average company emission factor based on all company-specific Subpart W centrifugal compressor measurements (for facilities not reporting to Subpart W only)
</t>
  </si>
  <si>
    <t>Subpart W – Leak survey and default leaker emission factors for components in gas service, and population counts and default population emission factors
Alternate calculation method using average company emission factor based on all company-specific Subpart W leak surveys (for facilities not reporting to Subpart W only)</t>
  </si>
  <si>
    <t>Subpart W – Calculation using count of devices and default emission factors. 
Processing segment reporters with natural gas operated pneumatic devices should use the Transmission Compression segment emission factors from Subpart W to quantify methane emissions</t>
  </si>
  <si>
    <t>Processing Segment Emissions Calculated Using GHGI Methodology</t>
  </si>
  <si>
    <t>Acid Gas Removal Units</t>
  </si>
  <si>
    <t>42,762.9 kg/acid gas removal vent</t>
  </si>
  <si>
    <t>GHG Inventory emission factor multiplied by number acid gas removal units</t>
  </si>
  <si>
    <t>Total Methane Emissions from Processing</t>
  </si>
  <si>
    <t>Total Methane Emissions (MT, sum of GHGRP and GHGI Emissions from Row 14 and 19, respectively)</t>
  </si>
  <si>
    <t>Natural Gas Processing Emissions Allocation</t>
  </si>
  <si>
    <t>Gas Received at Processing Facilities</t>
  </si>
  <si>
    <t>Volume (thousand standard cubic feet) of received gas consistent with 98.236(aa)(3)(i) as reported to the GHGRP</t>
  </si>
  <si>
    <t>Energy Content of Gas Received</t>
  </si>
  <si>
    <t>Energy Equivalent of Received Gas</t>
  </si>
  <si>
    <t>Product of received gas volume and energy content (Row 26 * Row 27)</t>
  </si>
  <si>
    <t>Natural Gas Liquids Received at Processing Facilities</t>
  </si>
  <si>
    <t>Volume (barrels) of natural gas liquids received consistent with 98.236(aa)(3)(iii) as reported to the GHGRP</t>
  </si>
  <si>
    <t>Energy Content of Received Natural Gas Liquids</t>
  </si>
  <si>
    <t>Assume a default heating value of 3.82 MMBtu per barrel (consistent with propane liquids) from API Compendium Table 3-8 or a facility-specific factor</t>
  </si>
  <si>
    <t>Energy Equivalent of Received Natural Gas Liquids</t>
  </si>
  <si>
    <t>Product of received natural gas liquids volume and energy content (Row 29 * Row 30)</t>
  </si>
  <si>
    <r>
      <t>Calculate the gas ratio (</t>
    </r>
    <r>
      <rPr>
        <i/>
        <sz val="10"/>
        <color theme="1"/>
        <rFont val="Arial"/>
        <family val="2"/>
      </rPr>
      <t>GR</t>
    </r>
    <r>
      <rPr>
        <sz val="10"/>
        <color theme="1"/>
        <rFont val="Arial"/>
        <family val="2"/>
      </rPr>
      <t>) as the energy equivalent of natural gas divided by the total energy equivalent of received natural gas and natural gas liquids (Row 28 / (Row 28 + Row 31))</t>
    </r>
  </si>
  <si>
    <t>Gas ratio multiplied by estimated segment methane emissions (Row 22 / Row 32)</t>
  </si>
  <si>
    <t>Total Processing Methane Emissions Allocated to Natural Gas (MT)</t>
  </si>
  <si>
    <t>Company-wide processing segment methane emissions; sum of natural gas methane emissions allocation across all facilities (sum of Row 33)</t>
  </si>
  <si>
    <t>Processing Natural Gas Throughput</t>
  </si>
  <si>
    <t>Processing Segment Throughput</t>
  </si>
  <si>
    <t xml:space="preserve">To convert throughput to methane, the reporting company can use and disclose its own estimate of the methane content of received gas or can use a default factor of 87 percent </t>
  </si>
  <si>
    <t>For companies with processing operations, segment throughput equates to the volume of gas received at processing facilities consistent with 98.236(aa)(3)(i) in the GHGRP</t>
  </si>
  <si>
    <t>To calculate methane throughput, multiply methane content by natural gas throughput (Row 38 * Row 39)</t>
  </si>
  <si>
    <t>Company-wide processing segment methane throughput; sum of methane throughput across all facilities from Row 40</t>
  </si>
  <si>
    <t>Processing Natural Gas Methane Emissions Intensity</t>
  </si>
  <si>
    <t>Facility-Specific Processing Segment Methane Intensity</t>
  </si>
  <si>
    <t>Facility methane emissions allocated to natural gas from Row 33 / (Facility methane throughput from Row 40 * methane density)
A methane density of 0.0192 metric tons per thousand cubic feet should be used for conversion purposes if emissions and throughput are reported in different units</t>
  </si>
  <si>
    <t>Company-Wide Processing Segment Methane Intensity</t>
  </si>
  <si>
    <t>Total methane emissions allocated to natural gas from Row 34 / (Total methane throughput from Row 41 * methane density)
A methane density of 0.0192 metric tons per thousand cubic feet should be used for conversion purposes if emissions and throughput are reported in different units</t>
  </si>
  <si>
    <r>
      <t>Total methane emissions (</t>
    </r>
    <r>
      <rPr>
        <sz val="10"/>
        <rFont val="Arial"/>
        <family val="2"/>
      </rPr>
      <t>metric tons</t>
    </r>
    <r>
      <rPr>
        <sz val="10"/>
        <color theme="1"/>
        <rFont val="Arial"/>
        <family val="2"/>
      </rPr>
      <t>) associated with natural gas processing (Row 34)</t>
    </r>
  </si>
  <si>
    <t>Volume of received gas (thousand standard cubic feet) (sum of Row 26)</t>
  </si>
  <si>
    <t>Raw gas higher heating value (MMBtu per thousand standard cubic feet) (Facility level, Row 27)</t>
  </si>
  <si>
    <t>Methane content of received natural gas (percent) (Facility level, Row 38)</t>
  </si>
  <si>
    <t>Received Natural Gas Liquids</t>
  </si>
  <si>
    <t>Volume of natural gas liquids received (barrels) (sum of Row 29)</t>
  </si>
  <si>
    <t>Received natural gas liquids heating value (MMBtu per barrel) (Facility level, Row 30)</t>
  </si>
  <si>
    <t>Share of natural gas received on an energy equivalent basis (percent) (Facility level, Row 32)</t>
  </si>
  <si>
    <t>Methane emissions intensity associated with natural gas processing (percent) (Row 46)</t>
  </si>
  <si>
    <t>Transmission &amp; Storage Segment Emissions Calculated Using GHGRP Methodology</t>
  </si>
  <si>
    <t>Blowdowns, Transmission Pipeline (Between Compressor Stations)</t>
  </si>
  <si>
    <t xml:space="preserve">Subpart W – Calculation method using the volume of transmission pipeline segment between isolation valves and the pressure and temperature of the gas within the transmission pipeline
Subpart W – Calculation method using direct measurement of emissions using a flow meter
Alternate calculation method using actual event counts multiplied by the average emission factor as calculated from all company-specific Subpart W facility events (for facilities not reporting to Subpart W only)
</t>
  </si>
  <si>
    <t xml:space="preserve">40 CFR 98.233(i)(2)
40 CFR 98.233(i)(3)
  </t>
  </si>
  <si>
    <t xml:space="preserve">Subpart W – Calculation method using engineering calculation method by equipment or event type
Subpart W – Calculation method using direct measurement of emissions using a flow meter
Alternate calculation method using actual event counts multiplied by the average unique physical volumes as calculated from all company-specific Subpart W facility events (for facilities not reporting to Subpart W only)
</t>
  </si>
  <si>
    <t xml:space="preserve">
40 CFR 98.33(c) </t>
  </si>
  <si>
    <t xml:space="preserve">40 CFR 98.233(o)(1)(i)
40 CFR 98.233(o)(6)
40 CFR 98.233(o)(1)(ii)
40 CFR 98.233(o)(1)(iii)
</t>
  </si>
  <si>
    <t>Subpart W – Individual compressor source “as found” measurements
• Operating mode: blowdown valve leakage
• Operating mode: wet seal oil degassing vent
• Not-operating-depressurized mode: isolation valve leakage
Subpart W – Reporter-specific emission factor for mode-source combinations not measured in the reporting year
Subpart W – Continuous monitoring
Subpart W – Manifolded “as found” measurements
Alternate calculation method using average company emission factor based on all company-specific Subpart W centrifugal compressor measurements (for facilities not reporting to Subpart W only)</t>
  </si>
  <si>
    <t>40 CFR 98.233(p)(1)(i)
40 CFR 98.233(p)(6)
40 CFR 98.233(p)(1)(ii)
40 CFR 98.233(p)(1)(iii)</t>
  </si>
  <si>
    <t>Subpart W – Individual compressor source “as found” measurements
• Operating mode: blowdown valve leakage and rod packing emissions
• Standby-pressurized mode: blowdown valve leakage
• Not-operating-depressurized mode: isolation valve leakage
Subpart W – Reporter-specific emission factor for mode-source combinations not measured in the reporting year
Subpart W – Continuous monitoring
Subpart W – Manifolded “as found” measurements
Alternate calculation method using average company emission factor based on all company-specific Subpart W centrifugal compressor measurements (for facilities not reporting to Subpart W only)</t>
  </si>
  <si>
    <t>Subpart W – Leak survey and default leaker emission factors for compressor and non-compressor components in gas service
Subpart W Methodology for Storage – Leak survey and default leaker emission factors for storage station components in gas service and storage wellhead components in gas service, and population counts and default population emission factors
Subpart W Methodology for LNG Storage – Leak survey and default leaker emission factors for LNG storage components in LNG service and gas service, and population counts and default population emission factors for vapor recovery compressors in gas service
Alternate calculation method using average company emission factor based on all company-specific Subpart W leak surveys (for facilities not reporting to Subpart W only)</t>
  </si>
  <si>
    <t xml:space="preserve">40 CFR 98.233(n)(5); 
40 CFR 98.233(n)(6)
</t>
  </si>
  <si>
    <t>Subpart W – Calculation using count of devices and default emission factors</t>
  </si>
  <si>
    <t>Storage Tank Vents, Transmission Compression</t>
  </si>
  <si>
    <t>40 CFR 98.233(k)</t>
  </si>
  <si>
    <t xml:space="preserve">Subpart W – Calculation using measured flow data for leakage due to scrubber dump valve malfunction, gas composition, and estimated leakage duration; accounting for flare control as applicable
Alternate calculation method using actual tank counts multiplied by an emission factor calculated from company-specific transmission storage tank vent data reported to Subpart W (for facilities not reporting to Subpart W only) </t>
  </si>
  <si>
    <t>Transmission &amp; Storage Segment Emissions Calculated Using GHGI Methodology</t>
  </si>
  <si>
    <t>44,000 kg/compressor</t>
  </si>
  <si>
    <t>GHG Inventory emission factor multiplied by number of centrifugal compressors with dry seals
Number of centrifugal compressors multiplied by average company emission factor based on measurements from dry seals (measurements are to be taken using Subpart W measurement methods for wet seals)</t>
  </si>
  <si>
    <t>Dehydrator Vents</t>
  </si>
  <si>
    <t xml:space="preserve">1.8 kg/MMscf (Transmission)
2.3 kg/MMscf (Storage)
</t>
  </si>
  <si>
    <t>GHG Inventory emission factor multiplied by volume of gas dehydrated
Alternate calculation method using Subpart W Calculation Method 1 for Transmission Compression and Storage facilities that elect to use computer modeling</t>
  </si>
  <si>
    <t>Equipment Leaks, transmission pipelines</t>
  </si>
  <si>
    <t>10.9 kg/mile</t>
  </si>
  <si>
    <t>GHG Inventory emission factor multiplied by miles of pipeline</t>
  </si>
  <si>
    <t>Station Venting, Natural Gas Storage and LNG Storage</t>
  </si>
  <si>
    <t>83,954.3 kg/station</t>
  </si>
  <si>
    <t>GHG Inventory emission factor multiplied by number of stations</t>
  </si>
  <si>
    <t>Total Methane Emissions from Transmission &amp; Storage</t>
  </si>
  <si>
    <t>Total Methane Emissions (MT, sum of GHGRP and GHGI Emissions from Row 14 and 22, respectively)</t>
  </si>
  <si>
    <t>Natural Gas Transmission &amp; Storage Emissions Allocation</t>
  </si>
  <si>
    <t>No allocation calculation required; all throughput is gas</t>
  </si>
  <si>
    <t>Total Methane Emissions from Natural Gas Transmission &amp; Storage (MT)</t>
  </si>
  <si>
    <t>Company-wide transmission &amp; storage segment methane emissions; sum of  methane emissions across all facilities (sum of Row 25)</t>
  </si>
  <si>
    <t>Transmission &amp; Storage Natural Gas Throughput</t>
  </si>
  <si>
    <t>Transmission &amp; Storage Segment Throughput</t>
  </si>
  <si>
    <t xml:space="preserve">To convert throughput to methane, the reporting company can use and disclose its own estimate of the methane content of produced gas or can use a default factor of 93.4 percent </t>
  </si>
  <si>
    <t>For companies with transmission &amp; storage operations, segment throughput equates to the volume of natural gas transported by the pipeline company on a total throughput basis as reported to EIA for Form 176</t>
  </si>
  <si>
    <t>To calculate methane throughput, multiply methane content by natural gas throughput (Row 33 * Row 34)</t>
  </si>
  <si>
    <t>Company-wide transmission &amp; storage segment methane throughput; sum of  methane throughput across all facilities from Row 35</t>
  </si>
  <si>
    <t>Transmission &amp; Storage Natural Gas Methane Emissions Intensity</t>
  </si>
  <si>
    <t>Facility-Specific Transmission &amp; Storage Segment Methane Intensity</t>
  </si>
  <si>
    <t>Facility methane emissions from Row 28 / (Facility methane throughput from Row 35 * methane density)
A methane density of 0.0192 metric tons per thousand cubic feet should be used for conversion purposes if emissions and throughput are reported in different units</t>
  </si>
  <si>
    <t>Company-Wide Transmission &amp; Storage Segment Methane Intensity</t>
  </si>
  <si>
    <t>Total methane emissions from Row 29 / (Total methane throughput from Row 36 * methane density)
A methane density of 0.0192 metric tons per thousand cubic feet should be used for conversion purposes if emissions and throughput are reported in different units</t>
  </si>
  <si>
    <t>NGSI participants would publicly report the following data each year. NGSI requests data at a company level.</t>
  </si>
  <si>
    <r>
      <t>Total methane emissions (</t>
    </r>
    <r>
      <rPr>
        <sz val="10"/>
        <rFont val="Arial"/>
        <family val="2"/>
      </rPr>
      <t>metric tons</t>
    </r>
    <r>
      <rPr>
        <sz val="10"/>
        <color theme="1"/>
        <rFont val="Arial"/>
        <family val="2"/>
      </rPr>
      <t>) associated with natural gas transmission &amp; storage (Row 29)</t>
    </r>
  </si>
  <si>
    <t>Natural Gas Transported</t>
  </si>
  <si>
    <t>Volume of natural gas transported (thousand standard cubic feet) (sum of Row 34)</t>
  </si>
  <si>
    <t>Methane Content of Transported Natural Gas</t>
  </si>
  <si>
    <t>Methane content of transported natural gas (percent) (Facility level, Row 33)</t>
  </si>
  <si>
    <t>Methane emissions intensity associated with natural gas transmission &amp; storage (percent) (Row 41)</t>
  </si>
  <si>
    <t>Note: The NGSI Pilot Protocol includes emissions from all facilities, including emissions from facilities that are below the Greenhouse Gas Reporting Program (GHGRP) emissions threshold. If a compay reports a facility's emissions to the GHGRP, it may choose to enter total emissions directly into Row 12. The company can then enter emissions from additional sources not covered by GHGRP in the section that starts on Row 14 following the described methodologies. For facilities not included in the GHGRP, companies should estimate emissions for all emission sources using the identified methodologies.</t>
  </si>
  <si>
    <t>Distribution Segment Emissions Calculated Using GHGRP Methodology</t>
  </si>
  <si>
    <t>Distribution Mains</t>
  </si>
  <si>
    <t xml:space="preserve">40 CFR 98.233(r)
  </t>
  </si>
  <si>
    <t>Subpart W – Equipment leaks calculated using population counts and emission factors
• Cast Iron Mains 
• Plastic Mains 
• Protected Steel Mains 
• Unprotected Steel Mains</t>
  </si>
  <si>
    <t>Distribution Services</t>
  </si>
  <si>
    <t xml:space="preserve">40 CFR 98.233(r)  </t>
  </si>
  <si>
    <t>Subpart W – Equipment leaks calculated using population counts and emission factors
• Copper services 
• Plastic services 
• Protected steel services 
• Unprotected steel services</t>
  </si>
  <si>
    <t>Equipment Leaks, Above grade transmission-distribution transfer stations</t>
  </si>
  <si>
    <t>40 CFR 98.233(q)(8)(ii); 
40 CFR 98.233(r)(2)(ii);
40 CFR 98.236(q)(3)</t>
  </si>
  <si>
    <t>Subpart W – Develop an emission factor based on equipment leak surveys; calculate emissions using population counts and emission factors</t>
  </si>
  <si>
    <t>Equipment Leaks, Below grade transmission-distribution transfer stations</t>
  </si>
  <si>
    <t>40 CFR 98.233(r)(6)(i); 
40 CFR 98.232(i)(2)</t>
  </si>
  <si>
    <t>Subpart W – Calculation of emissions using population counts and emission factors</t>
  </si>
  <si>
    <t>Equipment Leaks, Above grade metering-regulating stations</t>
  </si>
  <si>
    <t>40 CFR 98.233(r)(6)(ii); 
40 CFR 98.232(i)(3)</t>
  </si>
  <si>
    <t>Equipment Leaks, Below grade metering-regulating stations</t>
  </si>
  <si>
    <t>40 CFR 98.233(r)(6)(i); 
40 CFR 98.232(i)(4)</t>
  </si>
  <si>
    <t>Distribution Segment Emissions Calculated Using GHGI Methodology</t>
  </si>
  <si>
    <t>Blowdowns, Distribution pipeline</t>
  </si>
  <si>
    <t>1.965 kg/mile</t>
  </si>
  <si>
    <t>GHG Inventory emission factor multiplied by miles of pipeline (mains and service)
Companies should use the average service length reported annually to PHMSA to convert services counts to services mileage. If an average service length is not available, companies should use PHMSA’s default length of 90 feet/service</t>
  </si>
  <si>
    <t>Damages (Distribution Upsets: Mishaps)</t>
  </si>
  <si>
    <t xml:space="preserve">30.6 kg/mile
</t>
  </si>
  <si>
    <t>Distribution Mains, Mains with plastic liners or inserts</t>
  </si>
  <si>
    <t>1.13 scf/hour/mile (from Subpart W)</t>
  </si>
  <si>
    <t>Subpart W plastic mains emission factor multiplied by miles of cast iron or unprotected steel distribution mains with plastic liners or inserts. A methane of density of .0192 MT/Mcf should be used to convert emissions from Mcf to MT.</t>
  </si>
  <si>
    <t>Distribution Services, Cast iron services</t>
  </si>
  <si>
    <t>0.19 scf/hour/number of services (from Subpart W)</t>
  </si>
  <si>
    <t>Subpart W steel services emission factor multiplied by number of cast iron services. A methane of density of .0192 MT/Mcf should be used to convert emissions from Mcf to MT.</t>
  </si>
  <si>
    <t>Distribution Services, Cast iron or unprotected steel services with plastic liners or inserts</t>
  </si>
  <si>
    <t>0.001 scf/hour/number of services (from Subpart W)</t>
  </si>
  <si>
    <t>Subpart W plastic services emission factor multiplied by number of cast iron or unprotected steel services with plastic liners or inserts. A methane of density of .0192 MT/Mcf should be used to convert emissions from Mcf to MT.</t>
  </si>
  <si>
    <t>Meters, Residential</t>
  </si>
  <si>
    <t>1.5 kg/outdoor meter</t>
  </si>
  <si>
    <t>GHG Inventory emission factor multiplied by number of meters</t>
  </si>
  <si>
    <t>Meters, Commercial and industrial</t>
  </si>
  <si>
    <t>9.7 kg/meter</t>
  </si>
  <si>
    <t>Pressure Relief Valves, Routine maintenance</t>
  </si>
  <si>
    <t>0.963 kg/mile</t>
  </si>
  <si>
    <t>GHG Inventory emission factor multiplied by miles of main</t>
  </si>
  <si>
    <t>Total Methane Emissions from Distribution</t>
  </si>
  <si>
    <t>Total Methane Emissions (MT, sum of GHGRP and GHGI Emissions from Row 12 and 24, respectively)</t>
  </si>
  <si>
    <t>Natural Gas Distribution Emissions Allocation</t>
  </si>
  <si>
    <t>Total Methane Emissions from Natural Gas Distribution (MT)</t>
  </si>
  <si>
    <t>Company-wide distribution segment methane emissions; sum of  methane emissions across all facilities (sum of Row 27)</t>
  </si>
  <si>
    <t>Distribution Natural Gas Throughput</t>
  </si>
  <si>
    <t>Two methods are used to estimate distribution segment throughput</t>
  </si>
  <si>
    <t>Onshore Distribution Segment Throughput</t>
  </si>
  <si>
    <t>To convert throughput to methane, the reporting company can use and disclose its own estimate of the methane content of received gas or can use a default factor of 93.4 percent</t>
  </si>
  <si>
    <t>Natural Gas Throughput, as reported (Mcf)</t>
  </si>
  <si>
    <t>The total volume of natural gas delivered to end users by the distribution company on a throughput basis as reported to EIA for Form 176</t>
  </si>
  <si>
    <t>Natural Gas Throughput, normalized* (Mcf)</t>
  </si>
  <si>
    <t>The volume of natural gas delivered to end users as reported to EIA for Form 176, with adjustments to normalize the volumes of gas delivered to residential and commercial customers</t>
  </si>
  <si>
    <t>Methane Throughput, as reported (Mcf)</t>
  </si>
  <si>
    <t>To calculate methane throughput, multiply methane content by natural gas throughput (as reported) (Row 36 * Row 37)</t>
  </si>
  <si>
    <t>Methane Throughput, normalized (Mcf)</t>
  </si>
  <si>
    <t>To calculate methane throughput, multiply methane content by natural gas throughput (after normalization) (Row 36 * Row 38)</t>
  </si>
  <si>
    <t>Total Methane Througput, as reported (Mcf)</t>
  </si>
  <si>
    <t>Company-wide distribution segment methane throughput; sum of  methane throughput across all facilities (as reported) (sum of Row 39)</t>
  </si>
  <si>
    <t>Total Methane Througput, normalized (Mcf)</t>
  </si>
  <si>
    <t>Company-wide distribution segment methane throughput; sum of  methane throughput across all facilities (normalized) (sum of Row 40)</t>
  </si>
  <si>
    <t>*see NGSI Methane Emissions Intensity Protocol for normalization methdology</t>
  </si>
  <si>
    <t>Distribution Natural Gas Methane Emissions Intensity</t>
  </si>
  <si>
    <t>Facility-Specific Distribution Segment Methane Intensity, as reported throughput</t>
  </si>
  <si>
    <t>Facility methane emissions from Row 27 / (Facility methane throughput from Row 39 or Row 40 * methane density)
A methane density of 0.0192 metric tons per thousand cubic feet should be used for conversion purposes if emissions and throughput are reported in different units</t>
  </si>
  <si>
    <t>Facility-Specific Distribution Segment Methane Intensity, normalized throughput</t>
  </si>
  <si>
    <t>Company-Wide Distribution Segment Methane Intensity, as reported throughput</t>
  </si>
  <si>
    <t>Total methane emissions from Row 31 / (Total methane throughput from Row 41 or Row 42 * methane density)
A methane density of 0.0192 metric tons per thousand cubic feet should be used for conversion purposes if emissions and throughput are reported in different units</t>
  </si>
  <si>
    <t>Company-Wide Distribution Segment Methane Intensity, normalized throughput</t>
  </si>
  <si>
    <r>
      <t>Total methane emissions (</t>
    </r>
    <r>
      <rPr>
        <sz val="10"/>
        <rFont val="Arial"/>
        <family val="2"/>
      </rPr>
      <t>metric tons</t>
    </r>
    <r>
      <rPr>
        <sz val="10"/>
        <color theme="1"/>
        <rFont val="Arial"/>
        <family val="2"/>
      </rPr>
      <t>) associated with natural gas distribution (Row 31)</t>
    </r>
  </si>
  <si>
    <t>Natural Gas Delivered to End Users, As Reported</t>
  </si>
  <si>
    <t>Volume of natural gas delivered to end users (thousand standard cubic feet) (sum of Row 37)</t>
  </si>
  <si>
    <t>Natural Gas Delivered to End Users, Normalized</t>
  </si>
  <si>
    <t>Normalized volume of natural gas delivered to end users (thousand standard cubic feet)  (sum of Row 38)</t>
  </si>
  <si>
    <t>Methane Content of Delivered Natural Gas</t>
  </si>
  <si>
    <t>Methane content of transported natural gas (percent) (Facility level, Row 36)</t>
  </si>
  <si>
    <t>Methane emissions intensity associated with natural gas distribution (percent) (Row 49)</t>
  </si>
  <si>
    <t>Normalized NGSI Methane Emissions Intensity</t>
  </si>
  <si>
    <t>Methane emissions intensity associated with natural gas distribution, calculated using normalized throughput (percent) (Row 50)</t>
  </si>
  <si>
    <t>Number of centrifugal compressors with dry seals</t>
  </si>
  <si>
    <t>Transmission pipeline miles</t>
  </si>
  <si>
    <t>Parameter</t>
  </si>
  <si>
    <t>Value</t>
  </si>
  <si>
    <t>Unit</t>
  </si>
  <si>
    <t>Emission Factor</t>
  </si>
  <si>
    <t>Units</t>
  </si>
  <si>
    <t>kg CH4/dry seal compressor</t>
  </si>
  <si>
    <t>kg CH4/mile</t>
  </si>
  <si>
    <t>kg CH4/MMscf</t>
  </si>
  <si>
    <t>kg CH4/station</t>
  </si>
  <si>
    <t>GHGI Emissions Factor (See Reference Data)</t>
  </si>
  <si>
    <t>Volume of gas dehydrated, Transmission (MMscf)</t>
  </si>
  <si>
    <t>Volume of gas dehydrated, Storage (MMscf)</t>
  </si>
  <si>
    <t>MMscf of gas dehydrated at transmission stations</t>
  </si>
  <si>
    <t>MMscf of gas dehydrated at storage stations</t>
  </si>
  <si>
    <t>Dehydrator Vents, Transmission</t>
  </si>
  <si>
    <t>Dehydrator Vents, Storage</t>
  </si>
  <si>
    <t>Total Methane Emissions (MT)</t>
  </si>
  <si>
    <t>Natural Gas Transported (Mscf)</t>
  </si>
  <si>
    <t>Methane Content of Transported Natural Gas (%)</t>
  </si>
  <si>
    <t>NGSI Methane Emissions Intensity (%)</t>
  </si>
  <si>
    <t>Activity Data Needed</t>
  </si>
  <si>
    <t>Methane Emissions (Metric Ton CH4)</t>
  </si>
  <si>
    <t>Compressors, centrifugal with dry seals</t>
  </si>
  <si>
    <t>Enter total methane emissions per facility as reported to GHGRP</t>
  </si>
  <si>
    <t>Total volume of natural gas throughput from GHGRP facilities and non GHGRP facilities</t>
  </si>
  <si>
    <t>Methane content of transported natural gas (weighted average methane content of all throughput)</t>
  </si>
  <si>
    <t>Methane emissions intensity associated with natural gas transmission and storage (methane emissions associated with natural gas transmission and storage divided by total methane throughput)</t>
  </si>
  <si>
    <t>Overview</t>
  </si>
  <si>
    <t>Instructions</t>
  </si>
  <si>
    <t>Number of storage stations</t>
  </si>
  <si>
    <t>Total number of storage stations (including LNG)</t>
  </si>
  <si>
    <t>Dehydrator vents, transmission</t>
  </si>
  <si>
    <t>Dehydrator vents, storage</t>
  </si>
  <si>
    <t>Equipment leaks, transmission pipelines</t>
  </si>
  <si>
    <t>Storage station blowdowns</t>
  </si>
  <si>
    <t>Notes</t>
  </si>
  <si>
    <t>Section 1. Transmission &amp; Storage Segment Emissions Calculated Using GHGRP Methodology</t>
  </si>
  <si>
    <t>Section 2. Transmission &amp; Storage Segment Activity Factors for Sources Using GHG Inventory Methodology</t>
  </si>
  <si>
    <t>Section 3. Transmission &amp; Storage Segment Emissions Calculated Using GHG Inventory Methodology</t>
  </si>
  <si>
    <t>Total transmission &amp; storage segment methane emissions from GHGRP and non GHGRP facilities</t>
  </si>
  <si>
    <t>Dry seals on centrifugal compressors</t>
  </si>
  <si>
    <t>Miles of transmission pipelines</t>
  </si>
  <si>
    <t>Description of Quantification Method</t>
  </si>
  <si>
    <t>Description of Quantification Method(s)</t>
  </si>
  <si>
    <t>Section 1. Transmission &amp; Storage Segment Methane Throughput</t>
  </si>
  <si>
    <t>Spreadsheet Key</t>
  </si>
  <si>
    <t>To convert thousand standard cubic feet (Mscf) methane to metric ton (MT) methane, multiply Mscf by 0.0192</t>
  </si>
  <si>
    <t>metric ton/thousand standard cubic feet</t>
  </si>
  <si>
    <t>Emission Factors for GHG Inventory Methodology Sources</t>
  </si>
  <si>
    <t>Natural Gas Throughput (MMscf)</t>
  </si>
  <si>
    <t>Total GHGI Methodology Methane Emissions (MT)</t>
  </si>
  <si>
    <t>Total GHGRP Methodology Methane Emissions (MT)</t>
  </si>
  <si>
    <t>NGSI participants are encouraged to publicly report the following data each year. NGSI requests data at a company level. However, companies may also choose to disclose facility-level methane emissions and intensity.</t>
  </si>
  <si>
    <t>Yellow Shaded Worksheets are for Information and Reference Purposes Only - No Data Entry Required</t>
  </si>
  <si>
    <t>Natural Gas Sustainability Initiative | (eei.org)</t>
  </si>
  <si>
    <t>Natural Gas Sustainability Initiative (NGSI) - American Gas Association (aga.org)</t>
  </si>
  <si>
    <t>Public Disclosure Worksheet</t>
  </si>
  <si>
    <t xml:space="preserve">
This worksheet gets auto-populated so no data entry is required.  This worksheet provides the information that companies would report publicly to be consistent with the NGSI Methane Emissions Intensity Protocol V2.0.</t>
  </si>
  <si>
    <t>Blue shaded cells designate manually entered emissions and other parametric data.</t>
  </si>
  <si>
    <t>Yellow shaded cells designate manually entered operating or activity data.</t>
  </si>
  <si>
    <t xml:space="preserve">Orange shaded cells designate cells pre-populated with default values. The default values can be replaced with company or facility specific data if available at a company's discretion.  </t>
  </si>
  <si>
    <t>Green indicates that no data entry is required; cells auto-calculate once the entries in the prior sections are entered</t>
  </si>
  <si>
    <t>SUPERSEDED FACTORS USED IN RY2022 and EARLIER YEAR REPORTS (For Information Only)</t>
  </si>
  <si>
    <t>Reference Data: Conversion and Emission Factor Data for NGSI Protocol V1.0</t>
  </si>
  <si>
    <t>Conversion Factor</t>
  </si>
  <si>
    <t>Methane Density (Source: 40 CFR 98.233(v))</t>
  </si>
  <si>
    <t>Source for NGSI Protocol 1.0</t>
  </si>
  <si>
    <t>Onshore Production</t>
  </si>
  <si>
    <t>GHGI EFs</t>
  </si>
  <si>
    <t>Wells drilled in the calendar year</t>
  </si>
  <si>
    <t>kg CH4/well drilled</t>
  </si>
  <si>
    <t>2020 GHGI production segment</t>
  </si>
  <si>
    <t>Floating roof storage tanks</t>
  </si>
  <si>
    <t>kg CH4/tank</t>
  </si>
  <si>
    <t>2018 GHGI petroleum systems production segment</t>
  </si>
  <si>
    <t>2020 GHGI processing segment</t>
  </si>
  <si>
    <t>Vessels blowdowns (applies to separators, heater-treaters, dehydrators, and in-line heaters)</t>
  </si>
  <si>
    <t>kg CH4/vessel</t>
  </si>
  <si>
    <t>PRVs releases</t>
  </si>
  <si>
    <t>kg CH4/PRV</t>
  </si>
  <si>
    <t>Compressor starts</t>
  </si>
  <si>
    <t>kg CH4/compressor</t>
  </si>
  <si>
    <t>Compressor blowdowns</t>
  </si>
  <si>
    <t>Acid gas removal units</t>
  </si>
  <si>
    <t>kg CH4/AGRU</t>
  </si>
  <si>
    <t>FACTORS USED IN RY2023 REPORTS</t>
  </si>
  <si>
    <t>Reference Data: Conversion and Emission Factor Data for NGSI Protocol V2.0</t>
  </si>
  <si>
    <t>Source for NGSI Protocol 2.0</t>
  </si>
  <si>
    <t xml:space="preserve">Version 2.0 Transmission &amp; Storage Template - Updates </t>
  </si>
  <si>
    <t>Methane Intensity Reporting Template for the Transmission &amp; Storage Segment 
Natural Gas Sustainability Initiative (NGSI) Methane Emissions Intensity Protocol V2.0.</t>
  </si>
  <si>
    <t>Transmission &amp; Storage</t>
  </si>
  <si>
    <t>Blue Shaded Worksheets are for Entry of Company Data &amp; Calculations - Data Entry Required</t>
  </si>
  <si>
    <t>Green Shaded Worksheet Summarizes Results for Data Disclosure(s) - No Data Entry Required</t>
  </si>
  <si>
    <t>Section 1:  Data Entry Required (GHGRP Reported Methane Emissions for each Facility)</t>
  </si>
  <si>
    <t>Section 2:  Data Entry Required (Counts of Equipment for each Facility)</t>
  </si>
  <si>
    <t xml:space="preserve">Section 4:  Auto-Calculated No Data Entry Required </t>
  </si>
  <si>
    <t xml:space="preserve">Section 5:  Auto-Calculated No Data Entry Required </t>
  </si>
  <si>
    <r>
      <t xml:space="preserve">GHG Inventory emission factor multiplied by volume of gas dehydrated 
</t>
    </r>
    <r>
      <rPr>
        <b/>
        <sz val="10"/>
        <color theme="1"/>
        <rFont val="Arial"/>
        <family val="2"/>
      </rPr>
      <t>OR</t>
    </r>
    <r>
      <rPr>
        <sz val="10"/>
        <color theme="1"/>
        <rFont val="Arial"/>
        <family val="2"/>
      </rPr>
      <t xml:space="preserve">
Alternate calculation method using Subpart W Calculation Method 1 for Transmission Compression and Storage facilities that elect to use computer modeling. </t>
    </r>
    <r>
      <rPr>
        <b/>
        <sz val="10"/>
        <color rgb="FFFF0000"/>
        <rFont val="Arial"/>
        <family val="2"/>
      </rPr>
      <t>If using this alternate method, directly enter metric tons of methane into each cell.</t>
    </r>
  </si>
  <si>
    <r>
      <t xml:space="preserve">GHG Inventory emission factor multiplied by volume of gas dehydrated 
</t>
    </r>
    <r>
      <rPr>
        <b/>
        <sz val="10"/>
        <color theme="1"/>
        <rFont val="Arial"/>
        <family val="2"/>
      </rPr>
      <t>OR</t>
    </r>
    <r>
      <rPr>
        <sz val="10"/>
        <color theme="1"/>
        <rFont val="Arial"/>
        <family val="2"/>
      </rPr>
      <t xml:space="preserve">
Alternate calculation method using Subpart W Calculation Method 1 for Transmission Compression and Storage facilities that elect to use computer modeling.</t>
    </r>
    <r>
      <rPr>
        <sz val="10"/>
        <color rgb="FFFF0000"/>
        <rFont val="Arial"/>
        <family val="2"/>
      </rPr>
      <t xml:space="preserve"> </t>
    </r>
    <r>
      <rPr>
        <b/>
        <sz val="10"/>
        <color rgb="FFFF0000"/>
        <rFont val="Arial"/>
        <family val="2"/>
      </rPr>
      <t>If using this alternate method, directly enter metric tons of methane into each cell.</t>
    </r>
  </si>
  <si>
    <t>Alternative calculation methods noted in red below that require some data entry</t>
  </si>
  <si>
    <t>Total Methane Emissions (MT, sum of GHGRP and GHGI Emissions from Row 6 and Row 27, respectively)</t>
  </si>
  <si>
    <t>No gas/liquids allocation calculation required; all throughput is gas</t>
  </si>
  <si>
    <t>Total methane emissions from GHGRP-reporting facilities (sum of Row 31)</t>
  </si>
  <si>
    <t>Section 1:  Data Entry Required (GHGRP-Based Methane Emissions for each Facility)</t>
  </si>
  <si>
    <t>Total Methane Emissions (MT, sum of GHGRP and GHGI Emissions from Row 15 and Row 36, respectively)</t>
  </si>
  <si>
    <t>Total methane emissions from GHGRP-reporting facilities (sum of Row 40)</t>
  </si>
  <si>
    <r>
      <t>Weighted average methane content of all natural gas throughput. To convert throughput to methane, the reporting company can use and disclose its own estimate of the methane content of produced gas or can use a default factor of 93.4 percent.</t>
    </r>
    <r>
      <rPr>
        <b/>
        <sz val="10"/>
        <color rgb="FFFF0000"/>
        <rFont val="Arial"/>
        <family val="2"/>
      </rPr>
      <t xml:space="preserve"> If your company has a company specific methane content that you want to use instead of the default for the Transmission &amp; Storage segment, please enter it in cell B4.</t>
    </r>
  </si>
  <si>
    <t>Throughput Worksheet</t>
  </si>
  <si>
    <t>NOTE:  V2.0 NGSI Protocol does not change the list of emission sources being reported in the NGSI Transmission &amp; Storage Reporting Template.</t>
  </si>
  <si>
    <t xml:space="preserve">Company Information Worksheet (Complete this worksheet first)
</t>
  </si>
  <si>
    <t xml:space="preserve">Company Summary Information Worksheet </t>
  </si>
  <si>
    <t>Enter Company Name</t>
  </si>
  <si>
    <t>Enter GHGRP Facility Names</t>
  </si>
  <si>
    <t>Enter Non-GHGRP Facility Names</t>
  </si>
  <si>
    <t>Natural Gas T&amp;S Company A</t>
  </si>
  <si>
    <t>Summary of Methane Intensity Results*</t>
  </si>
  <si>
    <t>Methane Intensity (percent)</t>
  </si>
  <si>
    <t>*This table is included to show company-wide T&amp;S segment methane intensity.  More detailed information is included in the T&amp;S GHGRP Facilities worksheet, T&amp;S Non-GHGRP Facilities worksheet, and the Public Disclosure Data worksheet</t>
  </si>
  <si>
    <t xml:space="preserve">Section 4: Total Methane Emissions PER GHGRP T&amp;S Facility </t>
  </si>
  <si>
    <t xml:space="preserve">Section 5: Total Methane Emissions ALL GHGRP T&amp;S Facilities </t>
  </si>
  <si>
    <t>NOTE:  Worksheet can be expanded to accommodate up to 52 T&amp;S GHGRP facilities by unhiding Columns K to BA if more GHGRP Reportable facilities need to be entered.</t>
  </si>
  <si>
    <t>NOTE:  Worksheet can be expanded to accommodate up to 52 T&amp;S Non-GHGRP facilities by unhiding Columns K to BA if more Non-GHGRP  facilities need to be entered.</t>
  </si>
  <si>
    <t xml:space="preserve">Section 4: Total Methane Emissions PER Non-GHGRP T&amp;S Facility </t>
  </si>
  <si>
    <t xml:space="preserve">Section 5: Total Methane Emissions ALL Non-GHGRP T&amp;S Facilities </t>
  </si>
  <si>
    <r>
      <t xml:space="preserve">GHG Inventory emission factor multiplied by number of centrifugal compressors with dry seals
</t>
    </r>
    <r>
      <rPr>
        <b/>
        <sz val="10"/>
        <color theme="1"/>
        <rFont val="Arial"/>
        <family val="2"/>
      </rPr>
      <t>OR</t>
    </r>
    <r>
      <rPr>
        <sz val="10"/>
        <color theme="1"/>
        <rFont val="Arial"/>
        <family val="2"/>
      </rPr>
      <t xml:space="preserve">
Number of centrifugal compressors multiplied by average company emission factor based on measurements from dry seals (measurements are to be taken using Subpart W measurement methods for wet seals). </t>
    </r>
    <r>
      <rPr>
        <b/>
        <sz val="10"/>
        <color rgb="FFFF0000"/>
        <rFont val="Arial"/>
        <family val="2"/>
      </rPr>
      <t>If using, replace GHG Inventory emission factor with company-specific factor in "Emission Factor References" cell D16</t>
    </r>
  </si>
  <si>
    <t xml:space="preserve">2023 GHGi for T&amp;S segment; factor unchanged from 2020 GHGi </t>
  </si>
  <si>
    <t xml:space="preserve">NOTE:  For those factors noted as unchanged from the 2020 GHGi, this was not intentionally kept unchanged.  These are the factors that were specified in the 2023 GHGi and they just happen to have remained the same as the factors from the 2020 GHGi. </t>
  </si>
  <si>
    <r>
      <t xml:space="preserve">2023 GHGi for T&amp;S segment; factor unchanged from 2020 GHGi </t>
    </r>
    <r>
      <rPr>
        <b/>
        <sz val="10"/>
        <color theme="1"/>
        <rFont val="Arial"/>
        <family val="2"/>
      </rPr>
      <t>OR manually enter the emission factor in Cell D16 if using alternative calculation methodology as explained in the T&amp;S GHGRP and Non-GHGRP worksheets</t>
    </r>
  </si>
  <si>
    <r>
      <t xml:space="preserve">2023 GHGi for T&amp;S segment - transmission service; factor unchanged from 2020 GHGi </t>
    </r>
    <r>
      <rPr>
        <b/>
        <sz val="10"/>
        <color theme="1"/>
        <rFont val="Arial"/>
        <family val="2"/>
      </rPr>
      <t>OR manually enter metric tons methane if using alternative calculation methodology in the T&amp;S GHGRP &amp; Non-GHGRP worksheets</t>
    </r>
  </si>
  <si>
    <r>
      <t xml:space="preserve">2023 GHGi for T&amp;S segment - storage service; factor unchanged from 2020 GHGi </t>
    </r>
    <r>
      <rPr>
        <b/>
        <sz val="10"/>
        <color theme="1"/>
        <rFont val="Arial"/>
        <family val="2"/>
      </rPr>
      <t>OR manually enter metric tons methane if using alternative calculation methodology in the T&amp;S GHGRP &amp; Non-GHGRP worksheets</t>
    </r>
  </si>
  <si>
    <t>Section 3:  Auto-Calculated No Data Entry Required (unless using alternative method for dehydrator vents; see Cells BC23 and BC24)</t>
  </si>
  <si>
    <t>Section 3:  Auto-Calculated No Data Entry Required (unless using alternative method for dehydrator vents; see Cells BC32 and BC33)</t>
  </si>
  <si>
    <r>
      <rPr>
        <b/>
        <u/>
        <sz val="10"/>
        <color rgb="FFFF0000"/>
        <rFont val="Arial"/>
        <family val="2"/>
      </rPr>
      <t>QA Check</t>
    </r>
    <r>
      <rPr>
        <b/>
        <sz val="10"/>
        <color rgb="FFFF0000"/>
        <rFont val="Arial"/>
        <family val="2"/>
      </rPr>
      <t xml:space="preserve">
All GHGRP Facilities:  
Total Equipment Counts</t>
    </r>
  </si>
  <si>
    <r>
      <rPr>
        <b/>
        <u/>
        <sz val="10"/>
        <color rgb="FFFF0000"/>
        <rFont val="Arial"/>
        <family val="2"/>
      </rPr>
      <t>QA Check</t>
    </r>
    <r>
      <rPr>
        <b/>
        <sz val="10"/>
        <color rgb="FFFF0000"/>
        <rFont val="Arial"/>
        <family val="2"/>
      </rPr>
      <t xml:space="preserve">
All GHGRP Facilities:  
Total GHGRP Reportable Methane Emissions </t>
    </r>
  </si>
  <si>
    <r>
      <rPr>
        <b/>
        <u/>
        <sz val="10"/>
        <color rgb="FFFF0000"/>
        <rFont val="Arial"/>
        <family val="2"/>
      </rPr>
      <t>QA Check</t>
    </r>
    <r>
      <rPr>
        <b/>
        <sz val="10"/>
        <color rgb="FFFF0000"/>
        <rFont val="Arial"/>
        <family val="2"/>
      </rPr>
      <t xml:space="preserve">
All GHGRP Facilities Not Reportable Methane Emissions: Total by Source Type &amp; Overall Total</t>
    </r>
  </si>
  <si>
    <r>
      <rPr>
        <b/>
        <u/>
        <sz val="10"/>
        <color rgb="FFFF0000"/>
        <rFont val="Arial"/>
        <family val="2"/>
      </rPr>
      <t>QA Check</t>
    </r>
    <r>
      <rPr>
        <b/>
        <sz val="10"/>
        <color rgb="FFFF0000"/>
        <rFont val="Arial"/>
        <family val="2"/>
      </rPr>
      <t xml:space="preserve">
All GHGRP Facilities: Total Reportable &amp; Not Reportable Methane Emissions</t>
    </r>
  </si>
  <si>
    <t>If ERROR is specified, please recheck values entered in Sections 1.0 and 4.0</t>
  </si>
  <si>
    <r>
      <rPr>
        <b/>
        <u/>
        <sz val="10"/>
        <color rgb="FFFF0000"/>
        <rFont val="Arial"/>
        <family val="2"/>
      </rPr>
      <t>QA Check</t>
    </r>
    <r>
      <rPr>
        <b/>
        <sz val="10"/>
        <color rgb="FFFF0000"/>
        <rFont val="Arial"/>
        <family val="2"/>
      </rPr>
      <t xml:space="preserve">
All Non-GHGRP Facilities Methane Emissions based on GHGRP Methodology: Total by Source Type &amp; Overall Total</t>
    </r>
  </si>
  <si>
    <r>
      <rPr>
        <b/>
        <u/>
        <sz val="10"/>
        <color rgb="FFFF0000"/>
        <rFont val="Arial"/>
        <family val="2"/>
      </rPr>
      <t>QA Check</t>
    </r>
    <r>
      <rPr>
        <b/>
        <sz val="10"/>
        <color rgb="FFFF0000"/>
        <rFont val="Arial"/>
        <family val="2"/>
      </rPr>
      <t xml:space="preserve">
All Non-GHGRP Facilities Methane Emissions based on GHGi Methodology: Total by Source Type &amp; Overall Total</t>
    </r>
  </si>
  <si>
    <r>
      <rPr>
        <b/>
        <u/>
        <sz val="10"/>
        <color rgb="FFFF0000"/>
        <rFont val="Arial"/>
        <family val="2"/>
      </rPr>
      <t>QA Check</t>
    </r>
    <r>
      <rPr>
        <b/>
        <sz val="10"/>
        <color rgb="FFFF0000"/>
        <rFont val="Arial"/>
        <family val="2"/>
      </rPr>
      <t xml:space="preserve">
All Non-GHGRP Facilities: Total Methane Emissions GHGRP &amp; GHGi Methodologies</t>
    </r>
  </si>
  <si>
    <r>
      <rPr>
        <b/>
        <u/>
        <sz val="10"/>
        <color rgb="FFFF0000"/>
        <rFont val="Arial"/>
        <family val="2"/>
      </rPr>
      <t>Final QA Check</t>
    </r>
    <r>
      <rPr>
        <b/>
        <sz val="10"/>
        <color rgb="FFFF0000"/>
        <rFont val="Arial"/>
        <family val="2"/>
      </rPr>
      <t xml:space="preserve">
Rows 31 and 36 Total Reportable &amp; Not Reportable Methane Emissions for All GHGRP Facilities and Sources in Sections 1.0 and 4.0</t>
    </r>
  </si>
  <si>
    <r>
      <rPr>
        <b/>
        <u/>
        <sz val="10"/>
        <color rgb="FFFF0000"/>
        <rFont val="Arial"/>
        <family val="2"/>
      </rPr>
      <t>Final QA Check</t>
    </r>
    <r>
      <rPr>
        <b/>
        <sz val="10"/>
        <color rgb="FFFF0000"/>
        <rFont val="Arial"/>
        <family val="2"/>
      </rPr>
      <t xml:space="preserve">
Rows 40 and 45 Total Reportable &amp; Not Reportable Methane Emissions for All Non-GHGRP Facilities and Sources in Sections 1.0 and 4.0</t>
    </r>
  </si>
  <si>
    <t xml:space="preserve">All auto-calculated cells are locked to prevent inadvertent editing by users of the templates. </t>
  </si>
  <si>
    <r>
      <t xml:space="preserve">Data Entry Worksheet for GHGRP Facilities 
Transmission &amp; Storage Segment
</t>
    </r>
    <r>
      <rPr>
        <b/>
        <sz val="10"/>
        <color rgb="FFFF0000"/>
        <rFont val="Arial"/>
        <family val="2"/>
      </rPr>
      <t xml:space="preserve">All auto-calculated cells are locked to prevent inadvertent editing by users of the templates </t>
    </r>
  </si>
  <si>
    <r>
      <t xml:space="preserve">Data Entry Worksheet for Non-GHGRP Facilities 
Transmission &amp; Storage Segment
</t>
    </r>
    <r>
      <rPr>
        <b/>
        <sz val="10"/>
        <color rgb="FFFF0000"/>
        <rFont val="Arial"/>
        <family val="2"/>
      </rPr>
      <t>All auto-calculated cells are locked to prevent inadvertent editing by users of the templates</t>
    </r>
  </si>
  <si>
    <r>
      <t xml:space="preserve">Total natural gas throughput for all transmission &amp; storage segment assets
</t>
    </r>
    <r>
      <rPr>
        <b/>
        <sz val="10"/>
        <color rgb="FFFF0000"/>
        <rFont val="Arial"/>
        <family val="2"/>
      </rPr>
      <t>All auto-calculated cells are locked to prevent inadvertent editing by users of the templates</t>
    </r>
  </si>
  <si>
    <r>
      <t xml:space="preserve">Summary Disclosure Data (Auto-Calculated; No Data Entry Required)
</t>
    </r>
    <r>
      <rPr>
        <b/>
        <sz val="10"/>
        <color rgb="FFFF0000"/>
        <rFont val="Arial"/>
        <family val="2"/>
      </rPr>
      <t>All auto-calculated cells are locked to prevent inadvertent editing by users of the templates</t>
    </r>
  </si>
  <si>
    <t>"GHGRP Facility Name"</t>
  </si>
  <si>
    <t>"Non-GHGRP Facility Name"</t>
  </si>
  <si>
    <r>
      <rPr>
        <sz val="10"/>
        <color theme="0" tint="-0.499984740745262"/>
        <rFont val="Calibri"/>
        <family val="2"/>
        <scheme val="minor"/>
      </rPr>
      <t xml:space="preserve">NGSI Template V1.0 </t>
    </r>
    <r>
      <rPr>
        <sz val="10"/>
        <color theme="0" tint="-0.499984740745262"/>
        <rFont val="Aptos Narrow"/>
        <family val="2"/>
      </rPr>
      <t>© 2021 M.J. Bradley &amp; Associates, LLC.</t>
    </r>
    <r>
      <rPr>
        <sz val="10"/>
        <color theme="1"/>
        <rFont val="Calibri"/>
        <family val="2"/>
        <scheme val="minor"/>
      </rPr>
      <t xml:space="preserve">
</t>
    </r>
    <r>
      <rPr>
        <b/>
        <sz val="10"/>
        <color theme="9" tint="-0.499984740745262"/>
        <rFont val="Calibri"/>
        <family val="2"/>
        <scheme val="minor"/>
      </rPr>
      <t xml:space="preserve">NGSI Template V2.0 © 2024 SLR International Corporation
For questions or technical support, contact
</t>
    </r>
    <r>
      <rPr>
        <b/>
        <u/>
        <sz val="10"/>
        <color theme="9" tint="-0.499984740745262"/>
        <rFont val="Calibri"/>
        <family val="2"/>
        <scheme val="minor"/>
      </rPr>
      <t>NGSIsupport@slrconsulting.com</t>
    </r>
  </si>
  <si>
    <t>Overview, Instructions &amp; References Worksheets</t>
  </si>
  <si>
    <t>Emission Factor References Worksheet</t>
  </si>
  <si>
    <t>Blank Worksheet Separators Added</t>
  </si>
  <si>
    <t>Company Information Worksheet Added</t>
  </si>
  <si>
    <t xml:space="preserve">QA/Validation Check Added </t>
  </si>
  <si>
    <t>T&amp;S GHGRP and T&amp;S Non-GHGRP Worksheets</t>
  </si>
  <si>
    <t>T&amp;S GHGRP, T&amp;S Non-GHGRP and Public Disclosure Data Worksheets</t>
  </si>
  <si>
    <r>
      <t xml:space="preserve">These worksheets have been separated into individual worksheets with a revised layout to improve readability.  The original template had all of these sheets included in one worksheet.  </t>
    </r>
    <r>
      <rPr>
        <sz val="11"/>
        <color rgb="FFFF0000"/>
        <rFont val="Calibri"/>
        <family val="2"/>
        <scheme val="minor"/>
      </rPr>
      <t>All auto-calculated cells are locked to prevent inadvertent editing by users of the templates. The blue, yellow, and orange highlighted cells are editable where users are instructed to either input their company’s emissions, activity or operating data or have the option of replacing the default pre-populated data.</t>
    </r>
  </si>
  <si>
    <t xml:space="preserve">The GHGi factors from EPA's 2020 National GHG Inventory emissions (2020 GHGi) that was used for NGSI reporting year 2022 (RY2022) emissions and earlier reporting years under V1.0 of the NGSI Protocol has been superseded in  the NGSI Protocol V2.0 and the updated factors are shown in the first table in the "Emission Factor References" worksheet.  Some of the updated factors are based on the latest updates from the EPA's 2023 National GHG Inventory (2023 GHGi) and some factors have remained unchanged from V1.0 of the NGSI Protocol.    </t>
  </si>
  <si>
    <t>V2.0 Updates_Please Read First Worksheet</t>
  </si>
  <si>
    <t xml:space="preserve">To help separate the different sets of worksheets, some blank worksheet tabs have been added. These are called "Data Entry Sheets", "Summary Data", and "Information Sheets".  Each of these worksheets are shaded in the same color as the set of worksheets to the right of them.  The "Data Entry Sheets" shaded in blue are the only worksheets requiring entering of company or facility specific data and emissions. </t>
  </si>
  <si>
    <t xml:space="preserve">A company information worksheet has been added for entering company and facility names.  Please complete this worksheet first as part of the data entry sheets.  This worksheet also includes a methane intensity summary of results table that will get auto-populated once all the methane emissions, activity data, and throughput data has been entered in the other two worksheets for GHGRP and Non-GHGRP facilities.  </t>
  </si>
  <si>
    <t>On the T&amp;S GHGRP and Non-GHGRP Facilities worksheets, either "Data Entry Required" or "No Data Entry Required" have been added above each of the sections within the worksheets.</t>
  </si>
  <si>
    <t xml:space="preserve">The T&amp;S GHGRP, Non-GHGRP Facilities, and Public Disclosure Data worksheet rows/columns/cells have been color coded to match the spreadsheet key to show what sections and cells require data to be entered and what sections and cells are auto-calculated.  </t>
  </si>
  <si>
    <t>The emission factors listed in Column BB of Section 3.0 of the T&amp;S GHGRP and T&amp;S Non-GHGRP worksheets were updated to the most recent GHGi factors finalized in the 2023 GHGi.</t>
  </si>
  <si>
    <t xml:space="preserve">The T&amp;S GHGRP, Non-GHGRP Facilities, and Public Disclosure Data worksheets each include a spreadsheet key table showing what each of the color codes mean.  </t>
  </si>
  <si>
    <t>These worksheets can be expanded by unhiding Columns K to BA if more GHGRP or Non-GHGRP facilities need to be entered in addition to the nine that are shown.</t>
  </si>
  <si>
    <t>This worksheet includes some updates to reference Version 2.0 of the NGSI Protocol, other text updates, and the addition of the spreadsheet key table.</t>
  </si>
  <si>
    <t xml:space="preserve">Auto-calculated QA checks have been added in Columns BG to BK of the T&amp;S GHGRP and T&amp;S Non-GHGRP worksheets.  These QA checks are setup to validate that the methane emission totals are being calculated correctly in the applicable sections of the two worksheets.  These checks are provided as a basic supplemental tool to help users spot and correct potential data-entry errors; however, it may not detect 100% of input errors and does not guarantee accuracy.  It is recommended that the user also perform their own QA/validation on all of their data being entered in this template.  </t>
  </si>
  <si>
    <t xml:space="preserve">Description of Data Entry and Calculation Worksheets 
(Company Information, T&amp;S GHGRP Facilities, T&amp;S Non-GHGRP Facilities, Throughput, and Public Disclosure Data)
</t>
  </si>
  <si>
    <t>Complete the company information worksheet first followed by the "T&amp;S GHGRP Facilities" and "T&amp;S Non-GHGRP Facilities" worksheets.</t>
  </si>
  <si>
    <t xml:space="preserve">Section 1:  T&amp;S GHGRP and Non-GHGRP Facilities Worksheets
</t>
  </si>
  <si>
    <t>The first three sheets under the data entry grouping described in the sections below include the entry of company and facility specific data and emissions.  There are equations built into some of the cells for use in calculating methane emissions and methane intensity for facilities that trigger reporting under Subpart W of EPA's GHGRP ["T&amp;S GHGRP Facilities" worksheet] and facilities that do not trigger reporting under GHGRP ["T&amp;S Non-GHGRP Facilities" worksheet].  The fourth sheet under the data entry grouping includes the entry of natural gas throughput and the methane content of that throughput.  
The summary data grouping ["Public Disclosure Data" worksheet] highlights information that companies would report publicly to be consistent with the NGSI Methane Emissions Intensity Protocol V2.0. The "Public Disclosure Data" sheet captures company-level data for all facilities in the segment.  General instructions are provided below; each individual row has more detailed instructions. Please reference the NGSI Methane Emissions Intensity Protocol V2.0 for additional guidance.</t>
  </si>
  <si>
    <r>
      <t xml:space="preserve">The T&amp;S for populating the "T&amp;S GHGRP Facilities" and "T&amp;S Non-GHGRP Facilities" worksheets is almost identical, with the only difference occurring in Section 1. 
</t>
    </r>
    <r>
      <rPr>
        <b/>
        <u/>
        <sz val="10"/>
        <color rgb="FFFF0000"/>
        <rFont val="Arial"/>
        <family val="2"/>
      </rPr>
      <t>Section 1 GHGRP (T&amp;S GHGRP Facilities Sheet)</t>
    </r>
    <r>
      <rPr>
        <u/>
        <sz val="10"/>
        <color rgb="FFFF0000"/>
        <rFont val="Arial"/>
        <family val="2"/>
      </rPr>
      <t>:</t>
    </r>
    <r>
      <rPr>
        <sz val="10"/>
        <color rgb="FFFF0000"/>
        <rFont val="Arial"/>
        <family val="2"/>
      </rPr>
      <t xml:space="preserve"> </t>
    </r>
    <r>
      <rPr>
        <sz val="10"/>
        <color theme="1"/>
        <rFont val="Arial"/>
        <family val="2"/>
      </rPr>
      <t xml:space="preserve"> Input emissions from sources included in the GHGRP.  For the "T&amp;S GHGRP Facilities" worksheet, only total methane emissions for each facility as reported to EPA needs to be entered; there is no need to enter source-specific emissions. 
</t>
    </r>
    <r>
      <rPr>
        <b/>
        <u/>
        <sz val="10"/>
        <color rgb="FFFF0000"/>
        <rFont val="Arial"/>
        <family val="2"/>
      </rPr>
      <t>Section 1 Non-GHGRP (T&amp;S Non-GHGRP Facilities Sheet):</t>
    </r>
    <r>
      <rPr>
        <sz val="10"/>
        <color theme="1"/>
        <rFont val="Arial"/>
        <family val="2"/>
      </rPr>
      <t xml:space="preserve">  In the "T&amp;S-Non GHGRP Facilities" worksheet, emissions must be calculated using one of the listed GHGRP-approved methodologies. Because there are multiple methodologies for certain sources, these emission calculations are not automated and must be entered manually. All emissions for sources using the GHGRP methodology should be reported in metric tons of methane.  A methane density conversion factor of 0.0192 metric tons / thousand standard cubic feet should be used if necessary.</t>
    </r>
  </si>
  <si>
    <r>
      <t xml:space="preserve">
</t>
    </r>
    <r>
      <rPr>
        <b/>
        <u/>
        <sz val="10"/>
        <color rgb="FFFF0000"/>
        <rFont val="Arial"/>
        <family val="2"/>
      </rPr>
      <t>Methane Content:</t>
    </r>
    <r>
      <rPr>
        <sz val="10"/>
        <color theme="1"/>
        <rFont val="Arial"/>
        <family val="2"/>
      </rPr>
      <t xml:space="preserve"> This worksheet includes an auto-populated default methane content used for the transmission &amp; storage segment or the manual entry of a company-specific methane content of the natural gas transported in a company's transmission pipelines. 
</t>
    </r>
    <r>
      <rPr>
        <b/>
        <u/>
        <sz val="10"/>
        <color rgb="FFFF0000"/>
        <rFont val="Arial"/>
        <family val="2"/>
      </rPr>
      <t>Natural Gas Throughput (in MMscf):</t>
    </r>
    <r>
      <rPr>
        <sz val="10"/>
        <rFont val="Arial"/>
        <family val="2"/>
      </rPr>
      <t xml:space="preserve">  Manual e</t>
    </r>
    <r>
      <rPr>
        <sz val="10"/>
        <color theme="1"/>
        <rFont val="Arial"/>
        <family val="2"/>
      </rPr>
      <t>ntry of the total company-wide natural gas transported volumes as reported in the annual PHMSA Form F 7100.2-1 Part C (Volume Transported in Transmission Pipelines (Only) in Million Standard Cubic Feet per Year (MMscf).</t>
    </r>
  </si>
  <si>
    <r>
      <rPr>
        <b/>
        <u/>
        <sz val="10"/>
        <color rgb="FFFF0000"/>
        <rFont val="Arial"/>
        <family val="2"/>
      </rPr>
      <t xml:space="preserve">
Section 2:</t>
    </r>
    <r>
      <rPr>
        <b/>
        <sz val="10"/>
        <color rgb="FFFF0000"/>
        <rFont val="Arial"/>
        <family val="2"/>
      </rPr>
      <t xml:space="preserve">  </t>
    </r>
    <r>
      <rPr>
        <sz val="10"/>
        <color theme="1"/>
        <rFont val="Arial"/>
        <family val="2"/>
      </rPr>
      <t xml:space="preserve">Input activity data for specific sources not covered by the GHGRP in the yellow-shaded cells. 
</t>
    </r>
    <r>
      <rPr>
        <b/>
        <u/>
        <sz val="10"/>
        <color rgb="FFFF0000"/>
        <rFont val="Arial"/>
        <family val="2"/>
      </rPr>
      <t>Section 3:</t>
    </r>
    <r>
      <rPr>
        <sz val="10"/>
        <color theme="1"/>
        <rFont val="Arial"/>
        <family val="2"/>
      </rPr>
      <t xml:space="preserve">  Auto-calculates emissions from the specific sources entered in Section 2 are automatically calculated in Section 3 with embedded formulas using the GHG Inventory emission factors.  The only exception to the auto-calculated values are the dehydrator vent methane emissions which can be manually entered as an option in this Section if using the alternative calculation methodology as explained in Column BC of the two worksheets.  
</t>
    </r>
    <r>
      <rPr>
        <b/>
        <u/>
        <sz val="10"/>
        <color rgb="FFFF0000"/>
        <rFont val="Arial"/>
        <family val="2"/>
      </rPr>
      <t>Section 4:</t>
    </r>
    <r>
      <rPr>
        <sz val="10"/>
        <color theme="1"/>
        <rFont val="Arial"/>
        <family val="2"/>
      </rPr>
      <t xml:space="preserve">  Auto-calculates total methane emissions from all sources (GHGRP and GHGi based sources) for each facility.
</t>
    </r>
    <r>
      <rPr>
        <b/>
        <u/>
        <sz val="10"/>
        <color rgb="FFFF0000"/>
        <rFont val="Arial"/>
        <family val="2"/>
      </rPr>
      <t>Section 5:</t>
    </r>
    <r>
      <rPr>
        <sz val="10"/>
        <color theme="1"/>
        <rFont val="Arial"/>
        <family val="2"/>
      </rPr>
      <t xml:space="preserve">  Auto-calculates total methane emissions from all GHGRP reportable facilities that includes GHGRP and GHGi based sources.</t>
    </r>
  </si>
  <si>
    <t xml:space="preserve">Sections 2 to 5:  T&amp;S GHGRP and Non-GHGRP Facilities Worksheets
</t>
  </si>
  <si>
    <t>For companies with transmission and storage operations, segment throughput is intended to reflect volumes of gas transported by their transmission and storage facility and pipeline network. NGSI recognize that companies in the T&amp;S segment continue work to improve the approach for estimating transmission throughput at the company level.  
NGSI will continue to work with stakeholders to incorporate future advancements in this area that will be reflected in updated versions of the NGSI protocol.  For this updated V2.0 of the NGSI Protocol, the basis of the T&amp;S segment throughput is unchanged from V1.0.  
In cell B5, please enter the natural gas volume transported by your company's Transmission Pipelines (Only) as reported on PHMSA Form F 7100.2-1 Part C (Volume Transported in Transmission Pipelines (Only) in Million Standard Cubic Feet per Year (MMscf)).  This value is reported by a company as part of their Annual Report for Natural Gas and Other Gas Transmission and Gathering Pipeline Systems to the U.S. Department of Transportation Pipeline and Hazardous Materials Safety Administration as required by required by 49 CFR Part 191.</t>
  </si>
  <si>
    <r>
      <t xml:space="preserve">The NGSI Methane Emissions Intensity Protocol v 1.0 describes a methodology for calculating company-level methane emission intensities for each segment of the natural gas supply chain in which a company operates. 
The protocol encompasses the following methane emission sources and methodologies for the applicable natural gas industry segment in this reporting template: 
1.  Methane emission sources from facilities that trigger reporting under EPA's Greenhouse Gas Reporting Program (GHGRP).
2.  Methane emission sources from facilities that do not trigger reporting under EPA's GHGRP.
3.  A subset of methane emission sources that are not currently required to be reported under EPA's existing GHGRP.
The emissions from the sources are calculated using a combination of company reported activity data, GHGRP and EPA's National Greenhouse Gas Inventory (GHGi) specified methodologies and emission factors.  
</t>
    </r>
    <r>
      <rPr>
        <b/>
        <sz val="10"/>
        <color theme="1"/>
        <rFont val="Arial"/>
        <family val="2"/>
      </rPr>
      <t>NOTE:</t>
    </r>
    <r>
      <rPr>
        <sz val="10"/>
        <color theme="1"/>
        <rFont val="Arial"/>
        <family val="2"/>
      </rPr>
      <t xml:space="preserve">  The Onshore Production, Gathering &amp; Boosting, and Processing segments covered in the NGSI protocols includes an approach to allocating methane emissions to the natural gas and liquids (crude oil, condensate, and other hydrocarbon liquids) produced and processed in these segments.  The Transmission &amp; Storage and Distribution segments require only minimal levels of liquid processing intended primarily to meet natural gas quality specifications for natural gas pipeline transportation and delivery to end users.  Therefore, the methane emissions from the Transmission &amp; Storage and Distribution segments are allocated solely to natural gas. 
</t>
    </r>
    <r>
      <rPr>
        <b/>
        <u/>
        <sz val="10"/>
        <color rgb="FFFF0000"/>
        <rFont val="Arial"/>
        <family val="2"/>
      </rPr>
      <t>General Description of Methane Intensity Methodology</t>
    </r>
    <r>
      <rPr>
        <sz val="10"/>
        <color theme="1"/>
        <rFont val="Arial"/>
        <family val="2"/>
      </rPr>
      <t xml:space="preserve">
1. </t>
    </r>
    <r>
      <rPr>
        <b/>
        <sz val="10"/>
        <color theme="1"/>
        <rFont val="Arial"/>
        <family val="2"/>
      </rPr>
      <t xml:space="preserve"> Numerator (mass of methane emitted):</t>
    </r>
    <r>
      <rPr>
        <sz val="10"/>
        <color theme="1"/>
        <rFont val="Arial"/>
        <family val="2"/>
      </rPr>
      <t xml:space="preserve">  Company methane emissions for each of their natural gas segments in which they operate serves as the numerator for the methane intensity formula for that segment.
2.  </t>
    </r>
    <r>
      <rPr>
        <b/>
        <sz val="10"/>
        <color theme="1"/>
        <rFont val="Arial"/>
        <family val="2"/>
      </rPr>
      <t>Denominator (volume of natural gas):</t>
    </r>
    <r>
      <rPr>
        <sz val="10"/>
        <color theme="1"/>
        <rFont val="Arial"/>
        <family val="2"/>
      </rPr>
      <t xml:space="preserve">  Volume of natural gas produced for companies in the Onshore Production and Gathering &amp; Boosting segments, volume of processed natural gas for the companies in the Gas Processing segment, and volume of Natural Gas Throughput for companies in the Transmission &amp; Storage and Distribution segments serves as the numerator for the methane intensity formula within each of these segments.
3.  </t>
    </r>
    <r>
      <rPr>
        <b/>
        <sz val="10"/>
        <color theme="1"/>
        <rFont val="Arial"/>
        <family val="2"/>
      </rPr>
      <t>Denominator Conversion to Methane (volume of natural gas to mass of methane)</t>
    </r>
    <r>
      <rPr>
        <sz val="10"/>
        <color theme="1"/>
        <rFont val="Arial"/>
        <family val="2"/>
      </rPr>
      <t xml:space="preserve">:  The denominator determined in #2 needs to be converted from total natural gas produced, processed, or transported (throughput) to the methane portion of the natural gas volume by applying an average methane content to that volume.  After the volume gets converted to methane, the standard density of methane (0.0192 kg/standard cubic feet(scf)) is applied to convert to mass of methane
4.  </t>
    </r>
    <r>
      <rPr>
        <b/>
        <sz val="10"/>
        <color theme="1"/>
        <rFont val="Arial"/>
        <family val="2"/>
      </rPr>
      <t>Methane Intensity (percent)</t>
    </r>
    <r>
      <rPr>
        <sz val="10"/>
        <color theme="1"/>
        <rFont val="Arial"/>
        <family val="2"/>
      </rPr>
      <t xml:space="preserve"> = Numerator (#1) divided by Denominator (#3) multiplied by 100 to get a methane intensity as a percentage.
Additional details on the methodology and approach are available in the NGSI Methane Emissions Intensity Protocol </t>
    </r>
    <r>
      <rPr>
        <sz val="10"/>
        <rFont val="Arial"/>
        <family val="2"/>
      </rPr>
      <t>V2.0.</t>
    </r>
  </si>
  <si>
    <t>The above EEI and AGA logos are hyperlinks that take a user directly to the home page of the EEI and AGA websites.  The hyperlinks below the logos take a user directly to the website where the NGSI Protocol V2.0 and segment reporting templates are located and can be downloaded.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</si>
</sst>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0.0%"/>
    <numFmt numFmtId="165" formatCode="_(* #,##0_);_(* \(#,##0\);_(* &quot;-&quot;??_);_(@_)"/>
    <numFmt numFmtId="166" formatCode="0.0000%"/>
  </numFmts>
  <fonts count="61" x14ac:knownFonts="1">
    <font>
      <sz val="11"/>
      <color theme="1"/>
      <name val="Calibri"/>
      <family val="2"/>
      <scheme val="minor"/>
    </font>
    <font>
      <sz val="11"/>
      <color theme="1"/>
      <name val="Arial"/>
      <family val="2"/>
    </font>
    <font>
      <sz val="10"/>
      <color theme="1"/>
      <name val="Arial"/>
      <family val="2"/>
    </font>
    <font>
      <sz val="10"/>
      <color rgb="FFFF0000"/>
      <name val="Arial"/>
      <family val="2"/>
    </font>
    <font>
      <b/>
      <sz val="10"/>
      <color theme="1"/>
      <name val="Arial"/>
      <family val="2"/>
    </font>
    <font>
      <sz val="10"/>
      <name val="Arial"/>
      <family val="2"/>
    </font>
    <font>
      <i/>
      <sz val="10"/>
      <color theme="1"/>
      <name val="Arial"/>
      <family val="2"/>
    </font>
    <font>
      <sz val="14"/>
      <color theme="0"/>
      <name val="Arial"/>
      <family val="2"/>
    </font>
    <font>
      <b/>
      <sz val="14"/>
      <color theme="0"/>
      <name val="Arial"/>
      <family val="2"/>
    </font>
    <font>
      <sz val="10"/>
      <color theme="0"/>
      <name val="Arial"/>
      <family val="2"/>
    </font>
    <font>
      <sz val="9"/>
      <color theme="1"/>
      <name val="Arial"/>
      <family val="2"/>
    </font>
    <font>
      <b/>
      <sz val="11"/>
      <color theme="1"/>
      <name val="Calibri"/>
      <family val="2"/>
      <scheme val="minor"/>
    </font>
    <font>
      <b/>
      <sz val="12"/>
      <color theme="1"/>
      <name val="Arial"/>
      <family val="2"/>
    </font>
    <font>
      <sz val="11"/>
      <color theme="1"/>
      <name val="Calibri"/>
      <family val="2"/>
      <scheme val="minor"/>
    </font>
    <font>
      <sz val="10"/>
      <color theme="0" tint="-0.499984740745262"/>
      <name val="Arial"/>
      <family val="2"/>
    </font>
    <font>
      <sz val="12"/>
      <color theme="1"/>
      <name val="Calibri"/>
      <family val="2"/>
      <scheme val="minor"/>
    </font>
    <font>
      <b/>
      <sz val="10"/>
      <color rgb="FFFF0000"/>
      <name val="Arial"/>
      <family val="2"/>
    </font>
    <font>
      <b/>
      <sz val="11"/>
      <color theme="1"/>
      <name val="Arial"/>
      <family val="2"/>
    </font>
    <font>
      <b/>
      <sz val="14"/>
      <color theme="1"/>
      <name val="Arial"/>
      <family val="2"/>
    </font>
    <font>
      <b/>
      <sz val="10"/>
      <name val="Arial"/>
      <family val="2"/>
    </font>
    <font>
      <b/>
      <sz val="10"/>
      <color theme="1"/>
      <name val="Arial"/>
      <family val="2"/>
    </font>
    <font>
      <sz val="8"/>
      <color theme="1" tint="0.499984740745262"/>
      <name val="Arial"/>
      <family val="2"/>
    </font>
    <font>
      <sz val="11"/>
      <color rgb="FFFF0000"/>
      <name val="Calibri"/>
      <family val="2"/>
      <scheme val="minor"/>
    </font>
    <font>
      <b/>
      <sz val="12"/>
      <color theme="0"/>
      <name val="Arial"/>
      <family val="2"/>
    </font>
    <font>
      <u/>
      <sz val="11"/>
      <color theme="10"/>
      <name val="Calibri"/>
      <family val="2"/>
      <scheme val="minor"/>
    </font>
    <font>
      <b/>
      <u/>
      <sz val="20"/>
      <color rgb="FFFF0000"/>
      <name val="Calibri"/>
      <family val="2"/>
      <scheme val="minor"/>
    </font>
    <font>
      <b/>
      <sz val="12"/>
      <color rgb="FF0070C0"/>
      <name val="Calibri"/>
      <family val="2"/>
      <scheme val="minor"/>
    </font>
    <font>
      <b/>
      <u/>
      <sz val="11"/>
      <color theme="1"/>
      <name val="Calibri"/>
      <family val="2"/>
      <scheme val="minor"/>
    </font>
    <font>
      <b/>
      <sz val="22"/>
      <color theme="1"/>
      <name val="Calibri"/>
      <family val="2"/>
      <scheme val="minor"/>
    </font>
    <font>
      <b/>
      <sz val="14"/>
      <color rgb="FFFF0000"/>
      <name val="Arial"/>
      <family val="2"/>
    </font>
    <font>
      <b/>
      <u/>
      <sz val="10"/>
      <color rgb="FFFF0000"/>
      <name val="Arial"/>
      <family val="2"/>
    </font>
    <font>
      <b/>
      <u/>
      <sz val="12"/>
      <color rgb="FFFF0000"/>
      <name val="Arial"/>
      <family val="2"/>
    </font>
    <font>
      <b/>
      <u/>
      <sz val="12"/>
      <color theme="0"/>
      <name val="Arial"/>
      <family val="2"/>
    </font>
    <font>
      <b/>
      <sz val="10"/>
      <color theme="0"/>
      <name val="Arial"/>
      <family val="2"/>
    </font>
    <font>
      <sz val="8"/>
      <color theme="1"/>
      <name val="Arial"/>
      <family val="2"/>
    </font>
    <font>
      <b/>
      <sz val="14"/>
      <color rgb="FFFF0000"/>
      <name val="Calibri"/>
      <family val="2"/>
      <scheme val="minor"/>
    </font>
    <font>
      <b/>
      <i/>
      <sz val="12"/>
      <name val="Arial"/>
      <family val="2"/>
    </font>
    <font>
      <b/>
      <i/>
      <sz val="12"/>
      <color theme="1"/>
      <name val="Arial"/>
      <family val="2"/>
    </font>
    <font>
      <b/>
      <i/>
      <sz val="10"/>
      <color theme="1"/>
      <name val="Arial"/>
      <family val="2"/>
    </font>
    <font>
      <b/>
      <i/>
      <sz val="10"/>
      <name val="Arial"/>
      <family val="2"/>
    </font>
    <font>
      <i/>
      <sz val="10"/>
      <name val="Arial"/>
      <family val="2"/>
    </font>
    <font>
      <b/>
      <sz val="16"/>
      <color rgb="FFFF0000"/>
      <name val="Arial"/>
      <family val="2"/>
    </font>
    <font>
      <b/>
      <sz val="14"/>
      <name val="Arial"/>
      <family val="2"/>
    </font>
    <font>
      <b/>
      <i/>
      <sz val="11"/>
      <color theme="1"/>
      <name val="Calibri"/>
      <family val="2"/>
      <scheme val="minor"/>
    </font>
    <font>
      <i/>
      <sz val="11"/>
      <color theme="1"/>
      <name val="Calibri"/>
      <family val="2"/>
      <scheme val="minor"/>
    </font>
    <font>
      <b/>
      <sz val="14"/>
      <color theme="1"/>
      <name val="Calibri"/>
      <family val="2"/>
      <scheme val="minor"/>
    </font>
    <font>
      <sz val="14"/>
      <color theme="1"/>
      <name val="Calibri"/>
      <family val="2"/>
      <scheme val="minor"/>
    </font>
    <font>
      <sz val="10"/>
      <color theme="1"/>
      <name val="Calibri"/>
      <family val="2"/>
      <scheme val="minor"/>
    </font>
    <font>
      <b/>
      <i/>
      <u/>
      <sz val="14"/>
      <color theme="1"/>
      <name val="Arial"/>
      <family val="2"/>
    </font>
    <font>
      <b/>
      <sz val="9"/>
      <color rgb="FFFF0000"/>
      <name val="Arial"/>
      <family val="2"/>
    </font>
    <font>
      <u/>
      <sz val="11"/>
      <color theme="1"/>
      <name val="Calibri"/>
      <family val="2"/>
      <scheme val="minor"/>
    </font>
    <font>
      <b/>
      <i/>
      <sz val="18"/>
      <color rgb="FFFF0000"/>
      <name val="Calibri"/>
      <family val="2"/>
      <scheme val="minor"/>
    </font>
    <font>
      <b/>
      <sz val="12"/>
      <color rgb="FFFF0000"/>
      <name val="Calibri"/>
      <family val="2"/>
      <scheme val="minor"/>
    </font>
    <font>
      <sz val="10"/>
      <color theme="0" tint="-0.499984740745262"/>
      <name val="Calibri"/>
      <family val="2"/>
      <scheme val="minor"/>
    </font>
    <font>
      <sz val="10"/>
      <color theme="0" tint="-0.499984740745262"/>
      <name val="Aptos Narrow"/>
      <family val="2"/>
    </font>
    <font>
      <b/>
      <sz val="10"/>
      <color theme="9" tint="-0.499984740745262"/>
      <name val="Calibri"/>
      <family val="2"/>
      <scheme val="minor"/>
    </font>
    <font>
      <b/>
      <u/>
      <sz val="10"/>
      <color theme="9" tint="-0.499984740745262"/>
      <name val="Calibri"/>
      <family val="2"/>
      <scheme val="minor"/>
    </font>
    <font>
      <b/>
      <sz val="24"/>
      <color theme="0"/>
      <name val="Arial"/>
      <family val="2"/>
    </font>
    <font>
      <b/>
      <sz val="18"/>
      <color rgb="FFFF0000"/>
      <name val="Arial"/>
      <family val="2"/>
    </font>
    <font>
      <u/>
      <sz val="10"/>
      <color rgb="FFFF0000"/>
      <name val="Arial"/>
      <family val="2"/>
    </font>
    <font>
      <b/>
      <i/>
      <u/>
      <sz val="12"/>
      <color rgb="FF1A626C"/>
      <name val="Arial"/>
      <family val="2"/>
    </font>
  </fonts>
  <fills count="18">
    <fill>
      <patternFill patternType="none"/>
    </fill>
    <fill>
      <patternFill patternType="gray125"/>
    </fill>
    <fill>
      <patternFill patternType="solid">
        <fgColor theme="8" tint="0.79998168889431442"/>
        <bgColor indexed="64"/>
      </patternFill>
    </fill>
    <fill>
      <patternFill patternType="solid">
        <fgColor theme="4"/>
        <bgColor indexed="64"/>
      </patternFill>
    </fill>
    <fill>
      <patternFill patternType="solid">
        <fgColor rgb="FF00B050"/>
        <bgColor indexed="64"/>
      </patternFill>
    </fill>
    <fill>
      <patternFill patternType="solid">
        <fgColor rgb="FFE2EFDA"/>
        <bgColor indexed="64"/>
      </patternFill>
    </fill>
    <fill>
      <patternFill patternType="solid">
        <fgColor rgb="FF4472C4"/>
        <bgColor indexed="64"/>
      </patternFill>
    </fill>
    <fill>
      <patternFill patternType="solid">
        <fgColor theme="5" tint="0.79998168889431442"/>
        <bgColor indexed="64"/>
      </patternFill>
    </fill>
    <fill>
      <patternFill patternType="solid">
        <fgColor theme="0"/>
        <bgColor indexed="64"/>
      </patternFill>
    </fill>
    <fill>
      <patternFill patternType="solid">
        <fgColor theme="7" tint="0.79998168889431442"/>
        <bgColor indexed="64"/>
      </patternFill>
    </fill>
    <fill>
      <patternFill patternType="solid">
        <fgColor theme="7" tint="0.39997558519241921"/>
        <bgColor indexed="64"/>
      </patternFill>
    </fill>
    <fill>
      <patternFill patternType="solid">
        <fgColor rgb="FF0070C0"/>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8"/>
        <bgColor indexed="64"/>
      </patternFill>
    </fill>
    <fill>
      <patternFill patternType="solid">
        <fgColor rgb="FFFF0000"/>
        <bgColor indexed="64"/>
      </patternFill>
    </fill>
    <fill>
      <patternFill patternType="solid">
        <fgColor rgb="FFFFFF00"/>
        <bgColor indexed="64"/>
      </patternFill>
    </fill>
    <fill>
      <patternFill patternType="solid">
        <fgColor theme="9" tint="0.79998168889431442"/>
        <bgColor indexed="64"/>
      </patternFill>
    </fill>
  </fills>
  <borders count="6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rgb="FF000000"/>
      </left>
      <right/>
      <top style="thin">
        <color rgb="FF000000"/>
      </top>
      <bottom style="thin">
        <color rgb="FF000000"/>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ck">
        <color auto="1"/>
      </left>
      <right/>
      <top style="thick">
        <color auto="1"/>
      </top>
      <bottom style="thick">
        <color auto="1"/>
      </bottom>
      <diagonal/>
    </border>
    <border>
      <left/>
      <right/>
      <top style="thick">
        <color auto="1"/>
      </top>
      <bottom style="thick">
        <color auto="1"/>
      </bottom>
      <diagonal/>
    </border>
    <border>
      <left/>
      <right style="thick">
        <color auto="1"/>
      </right>
      <top style="thick">
        <color auto="1"/>
      </top>
      <bottom style="thick">
        <color auto="1"/>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style="thin">
        <color indexed="64"/>
      </top>
      <bottom/>
      <diagonal/>
    </border>
    <border>
      <left/>
      <right style="thick">
        <color indexed="64"/>
      </right>
      <top style="thin">
        <color indexed="64"/>
      </top>
      <bottom/>
      <diagonal/>
    </border>
    <border>
      <left style="thick">
        <color indexed="64"/>
      </left>
      <right/>
      <top/>
      <bottom/>
      <diagonal/>
    </border>
    <border>
      <left/>
      <right style="thick">
        <color indexed="64"/>
      </right>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ck">
        <color indexed="64"/>
      </left>
      <right/>
      <top style="thick">
        <color indexed="64"/>
      </top>
      <bottom style="thin">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style="thin">
        <color indexed="64"/>
      </right>
      <top style="thin">
        <color indexed="64"/>
      </top>
      <bottom/>
      <diagonal/>
    </border>
    <border>
      <left style="thin">
        <color indexed="64"/>
      </left>
      <right style="thick">
        <color indexed="64"/>
      </right>
      <top style="thin">
        <color indexed="64"/>
      </top>
      <bottom/>
      <diagonal/>
    </border>
    <border>
      <left style="thick">
        <color auto="1"/>
      </left>
      <right style="thin">
        <color indexed="64"/>
      </right>
      <top/>
      <bottom style="thin">
        <color indexed="64"/>
      </bottom>
      <diagonal/>
    </border>
    <border>
      <left style="thin">
        <color indexed="64"/>
      </left>
      <right style="thick">
        <color indexed="64"/>
      </right>
      <top/>
      <bottom style="thin">
        <color indexed="64"/>
      </bottom>
      <diagonal/>
    </border>
    <border>
      <left style="thin">
        <color indexed="64"/>
      </left>
      <right/>
      <top style="thin">
        <color indexed="64"/>
      </top>
      <bottom style="thick">
        <color auto="1"/>
      </bottom>
      <diagonal/>
    </border>
    <border>
      <left/>
      <right/>
      <top style="thin">
        <color indexed="64"/>
      </top>
      <bottom style="thick">
        <color auto="1"/>
      </bottom>
      <diagonal/>
    </border>
    <border>
      <left style="thin">
        <color rgb="FF000000"/>
      </left>
      <right style="thin">
        <color rgb="FF000000"/>
      </right>
      <top style="thin">
        <color rgb="FF000000"/>
      </top>
      <bottom style="thick">
        <color auto="1"/>
      </bottom>
      <diagonal/>
    </border>
    <border>
      <left style="thin">
        <color rgb="FF000000"/>
      </left>
      <right style="thick">
        <color auto="1"/>
      </right>
      <top style="thin">
        <color rgb="FF000000"/>
      </top>
      <bottom style="thick">
        <color auto="1"/>
      </bottom>
      <diagonal/>
    </border>
    <border>
      <left style="thick">
        <color auto="1"/>
      </left>
      <right style="thick">
        <color auto="1"/>
      </right>
      <top style="thick">
        <color auto="1"/>
      </top>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style="thick">
        <color indexed="64"/>
      </left>
      <right style="thick">
        <color indexed="64"/>
      </right>
      <top style="thick">
        <color indexed="64"/>
      </top>
      <bottom style="thin">
        <color indexed="64"/>
      </bottom>
      <diagonal/>
    </border>
    <border>
      <left style="thick">
        <color indexed="64"/>
      </left>
      <right style="thick">
        <color indexed="64"/>
      </right>
      <top/>
      <bottom/>
      <diagonal/>
    </border>
    <border>
      <left style="thick">
        <color indexed="64"/>
      </left>
      <right style="thick">
        <color indexed="64"/>
      </right>
      <top style="thin">
        <color indexed="64"/>
      </top>
      <bottom style="thin">
        <color indexed="64"/>
      </bottom>
      <diagonal/>
    </border>
    <border>
      <left style="thick">
        <color indexed="64"/>
      </left>
      <right style="thick">
        <color indexed="64"/>
      </right>
      <top/>
      <bottom style="thick">
        <color indexed="64"/>
      </bottom>
      <diagonal/>
    </border>
    <border>
      <left style="thick">
        <color indexed="64"/>
      </left>
      <right style="thick">
        <color indexed="64"/>
      </right>
      <top style="thin">
        <color indexed="64"/>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style="thick">
        <color indexed="64"/>
      </right>
      <top/>
      <bottom style="thick">
        <color indexed="64"/>
      </bottom>
      <diagonal/>
    </border>
    <border>
      <left style="thick">
        <color indexed="64"/>
      </left>
      <right/>
      <top style="thin">
        <color indexed="64"/>
      </top>
      <bottom style="thick">
        <color indexed="64"/>
      </bottom>
      <diagonal/>
    </border>
    <border>
      <left/>
      <right style="thick">
        <color indexed="64"/>
      </right>
      <top style="thin">
        <color indexed="64"/>
      </top>
      <bottom style="thick">
        <color indexed="64"/>
      </bottom>
      <diagonal/>
    </border>
    <border>
      <left style="thick">
        <color auto="1"/>
      </left>
      <right style="thick">
        <color auto="1"/>
      </right>
      <top style="thick">
        <color auto="1"/>
      </top>
      <bottom style="thick">
        <color auto="1"/>
      </bottom>
      <diagonal/>
    </border>
  </borders>
  <cellStyleXfs count="6">
    <xf numFmtId="0" fontId="0" fillId="0" borderId="0"/>
    <xf numFmtId="9" fontId="13" fillId="0" borderId="0" applyFont="0" applyFill="0" applyBorder="0" applyAlignment="0" applyProtection="0"/>
    <xf numFmtId="43" fontId="13" fillId="0" borderId="0" applyFont="0" applyFill="0" applyBorder="0" applyAlignment="0" applyProtection="0"/>
    <xf numFmtId="0" fontId="15" fillId="0" borderId="0"/>
    <xf numFmtId="0" fontId="13" fillId="0" borderId="0"/>
    <xf numFmtId="0" fontId="24" fillId="0" borderId="0" applyNumberFormat="0" applyFill="0" applyBorder="0" applyAlignment="0" applyProtection="0"/>
  </cellStyleXfs>
  <cellXfs count="377">
    <xf numFmtId="0" fontId="0" fillId="0" borderId="0" xfId="0"/>
    <xf numFmtId="0" fontId="2" fillId="0" borderId="0" xfId="0" applyFont="1" applyAlignment="1">
      <alignment wrapText="1"/>
    </xf>
    <xf numFmtId="0" fontId="4" fillId="0" borderId="0" xfId="0" applyFont="1" applyAlignment="1">
      <alignment wrapText="1"/>
    </xf>
    <xf numFmtId="0" fontId="2" fillId="0" borderId="0" xfId="0" applyFont="1"/>
    <xf numFmtId="0" fontId="4" fillId="0" borderId="0" xfId="0" applyFont="1"/>
    <xf numFmtId="0" fontId="2" fillId="0" borderId="0" xfId="0" applyFont="1" applyAlignment="1">
      <alignment horizontal="left" vertical="center" wrapText="1"/>
    </xf>
    <xf numFmtId="0" fontId="4" fillId="0" borderId="1" xfId="0" applyFont="1" applyBorder="1" applyAlignment="1">
      <alignment wrapText="1"/>
    </xf>
    <xf numFmtId="0" fontId="2" fillId="0" borderId="1" xfId="0" applyFont="1" applyBorder="1" applyAlignment="1">
      <alignment horizontal="left" vertical="center" wrapText="1"/>
    </xf>
    <xf numFmtId="0" fontId="2" fillId="2" borderId="1" xfId="0" applyFont="1" applyFill="1" applyBorder="1"/>
    <xf numFmtId="0" fontId="2" fillId="2" borderId="1" xfId="0" applyFont="1" applyFill="1" applyBorder="1" applyAlignment="1">
      <alignment vertical="center"/>
    </xf>
    <xf numFmtId="0" fontId="2" fillId="3" borderId="0" xfId="0" applyFont="1" applyFill="1" applyAlignment="1">
      <alignment wrapText="1"/>
    </xf>
    <xf numFmtId="0" fontId="2" fillId="3" borderId="0" xfId="0" applyFont="1" applyFill="1"/>
    <xf numFmtId="0" fontId="2" fillId="0" borderId="1" xfId="0" applyFont="1" applyBorder="1" applyAlignment="1">
      <alignment horizontal="left" vertical="top" wrapText="1"/>
    </xf>
    <xf numFmtId="0" fontId="5" fillId="0" borderId="1" xfId="0" applyFont="1" applyBorder="1" applyAlignment="1">
      <alignment vertical="center" wrapText="1"/>
    </xf>
    <xf numFmtId="0" fontId="2" fillId="0" borderId="0" xfId="0" applyFont="1" applyAlignment="1">
      <alignment vertical="top" wrapText="1"/>
    </xf>
    <xf numFmtId="0" fontId="4" fillId="0" borderId="1" xfId="0" applyFont="1" applyBorder="1" applyAlignment="1">
      <alignment vertical="center" wrapText="1"/>
    </xf>
    <xf numFmtId="0" fontId="2" fillId="0" borderId="1" xfId="0" applyFont="1" applyBorder="1" applyAlignment="1">
      <alignment wrapText="1"/>
    </xf>
    <xf numFmtId="0" fontId="4" fillId="0" borderId="0" xfId="0" applyFont="1" applyAlignment="1">
      <alignment vertical="top" wrapText="1"/>
    </xf>
    <xf numFmtId="0" fontId="2" fillId="0" borderId="1" xfId="0" applyFont="1" applyBorder="1" applyAlignment="1">
      <alignment vertical="center"/>
    </xf>
    <xf numFmtId="0" fontId="10" fillId="0" borderId="0" xfId="0" applyFont="1" applyAlignment="1">
      <alignment vertical="center"/>
    </xf>
    <xf numFmtId="0" fontId="2" fillId="0" borderId="0" xfId="0" applyFont="1" applyAlignment="1">
      <alignment vertical="top"/>
    </xf>
    <xf numFmtId="0" fontId="9" fillId="0" borderId="0" xfId="0" applyFont="1"/>
    <xf numFmtId="0" fontId="4" fillId="0" borderId="11" xfId="0" applyFont="1" applyBorder="1" applyAlignment="1">
      <alignment wrapText="1"/>
    </xf>
    <xf numFmtId="0" fontId="7" fillId="4" borderId="0" xfId="0" applyFont="1" applyFill="1"/>
    <xf numFmtId="0" fontId="2" fillId="4" borderId="0" xfId="0" applyFont="1" applyFill="1"/>
    <xf numFmtId="0" fontId="7" fillId="6" borderId="0" xfId="0" applyFont="1" applyFill="1"/>
    <xf numFmtId="0" fontId="2" fillId="6" borderId="0" xfId="0" applyFont="1" applyFill="1"/>
    <xf numFmtId="0" fontId="2" fillId="6" borderId="0" xfId="0" applyFont="1" applyFill="1" applyAlignment="1">
      <alignment wrapText="1"/>
    </xf>
    <xf numFmtId="0" fontId="4" fillId="6" borderId="0" xfId="0" applyFont="1" applyFill="1"/>
    <xf numFmtId="0" fontId="8" fillId="6" borderId="0" xfId="0" applyFont="1" applyFill="1"/>
    <xf numFmtId="0" fontId="9" fillId="6" borderId="0" xfId="0" applyFont="1" applyFill="1" applyAlignment="1">
      <alignment wrapText="1"/>
    </xf>
    <xf numFmtId="0" fontId="2" fillId="5" borderId="2" xfId="0" applyFont="1" applyFill="1" applyBorder="1"/>
    <xf numFmtId="0" fontId="4" fillId="0" borderId="10" xfId="0" applyFont="1" applyBorder="1"/>
    <xf numFmtId="0" fontId="4" fillId="0" borderId="13" xfId="0" applyFont="1" applyBorder="1" applyAlignment="1">
      <alignment horizontal="center"/>
    </xf>
    <xf numFmtId="0" fontId="2" fillId="5" borderId="16" xfId="0" applyFont="1" applyFill="1" applyBorder="1"/>
    <xf numFmtId="0" fontId="2" fillId="0" borderId="1" xfId="0" applyFont="1" applyBorder="1" applyAlignment="1">
      <alignment vertical="top" wrapText="1"/>
    </xf>
    <xf numFmtId="0" fontId="2" fillId="0" borderId="2" xfId="0" applyFont="1" applyBorder="1" applyAlignment="1">
      <alignment vertical="center" wrapText="1"/>
    </xf>
    <xf numFmtId="0" fontId="4" fillId="0" borderId="7" xfId="0" applyFont="1" applyBorder="1" applyAlignment="1">
      <alignment horizontal="center"/>
    </xf>
    <xf numFmtId="0" fontId="4" fillId="0" borderId="1" xfId="0" applyFont="1" applyBorder="1"/>
    <xf numFmtId="0" fontId="4" fillId="0" borderId="2" xfId="0" applyFont="1" applyBorder="1" applyAlignment="1">
      <alignment horizontal="center"/>
    </xf>
    <xf numFmtId="0" fontId="2" fillId="2" borderId="2" xfId="0" applyFont="1" applyFill="1" applyBorder="1" applyAlignment="1">
      <alignment vertical="center"/>
    </xf>
    <xf numFmtId="0" fontId="2" fillId="0" borderId="1" xfId="0" applyFont="1" applyBorder="1" applyAlignment="1">
      <alignment vertical="center" wrapText="1"/>
    </xf>
    <xf numFmtId="0" fontId="2" fillId="0" borderId="12" xfId="0" applyFont="1" applyBorder="1" applyAlignment="1">
      <alignment vertical="top" wrapText="1"/>
    </xf>
    <xf numFmtId="0" fontId="4" fillId="0" borderId="1" xfId="0" applyFont="1" applyBorder="1" applyAlignment="1">
      <alignment horizontal="center"/>
    </xf>
    <xf numFmtId="0" fontId="14" fillId="0" borderId="0" xfId="0" applyFont="1"/>
    <xf numFmtId="3" fontId="2" fillId="8" borderId="1" xfId="0" applyNumberFormat="1" applyFont="1" applyFill="1" applyBorder="1" applyAlignment="1">
      <alignment horizontal="left" vertical="center" wrapText="1"/>
    </xf>
    <xf numFmtId="0" fontId="16" fillId="0" borderId="0" xfId="0" applyFont="1"/>
    <xf numFmtId="0" fontId="1" fillId="0" borderId="0" xfId="0" applyFont="1"/>
    <xf numFmtId="0" fontId="5" fillId="0" borderId="4" xfId="0" applyFont="1" applyBorder="1" applyAlignment="1">
      <alignment vertical="center"/>
    </xf>
    <xf numFmtId="2" fontId="2" fillId="0" borderId="1" xfId="0" applyNumberFormat="1" applyFont="1" applyBorder="1"/>
    <xf numFmtId="0" fontId="2" fillId="0" borderId="1" xfId="0" applyFont="1" applyBorder="1"/>
    <xf numFmtId="2" fontId="2" fillId="0" borderId="1" xfId="0" applyNumberFormat="1" applyFont="1" applyBorder="1" applyAlignment="1">
      <alignment vertical="center"/>
    </xf>
    <xf numFmtId="0" fontId="21" fillId="0" borderId="0" xfId="4" applyFont="1" applyAlignment="1">
      <alignment vertical="top" wrapText="1"/>
    </xf>
    <xf numFmtId="0" fontId="4" fillId="0" borderId="2" xfId="0" applyFont="1" applyBorder="1" applyAlignment="1">
      <alignment horizontal="center" vertical="top" wrapText="1"/>
    </xf>
    <xf numFmtId="0" fontId="12" fillId="0" borderId="0" xfId="0" applyFont="1" applyAlignment="1">
      <alignment vertical="top" wrapText="1"/>
    </xf>
    <xf numFmtId="0" fontId="11" fillId="0" borderId="0" xfId="0" applyFont="1" applyAlignment="1">
      <alignment wrapText="1"/>
    </xf>
    <xf numFmtId="0" fontId="25" fillId="0" borderId="0" xfId="0" applyFont="1"/>
    <xf numFmtId="0" fontId="26" fillId="0" borderId="0" xfId="0" applyFont="1"/>
    <xf numFmtId="0" fontId="28" fillId="10" borderId="0" xfId="0" applyFont="1" applyFill="1"/>
    <xf numFmtId="0" fontId="0" fillId="10" borderId="0" xfId="0" applyFill="1"/>
    <xf numFmtId="0" fontId="2" fillId="0" borderId="0" xfId="0" applyFont="1" applyAlignment="1">
      <alignment horizontal="left" vertical="center"/>
    </xf>
    <xf numFmtId="0" fontId="2" fillId="0" borderId="0" xfId="0" applyFont="1" applyAlignment="1">
      <alignment vertical="center"/>
    </xf>
    <xf numFmtId="2" fontId="2" fillId="2" borderId="20" xfId="0" applyNumberFormat="1" applyFont="1" applyFill="1" applyBorder="1" applyAlignment="1">
      <alignment horizontal="center"/>
    </xf>
    <xf numFmtId="2" fontId="2" fillId="9" borderId="20" xfId="0" applyNumberFormat="1" applyFont="1" applyFill="1" applyBorder="1" applyAlignment="1">
      <alignment horizontal="center"/>
    </xf>
    <xf numFmtId="0" fontId="2" fillId="7" borderId="20" xfId="0" applyFont="1" applyFill="1" applyBorder="1" applyAlignment="1">
      <alignment horizontal="center" vertical="center"/>
    </xf>
    <xf numFmtId="0" fontId="0" fillId="12" borderId="22" xfId="0" applyFill="1" applyBorder="1"/>
    <xf numFmtId="0" fontId="6" fillId="13" borderId="41" xfId="0" applyFont="1" applyFill="1" applyBorder="1"/>
    <xf numFmtId="0" fontId="6" fillId="13" borderId="10" xfId="0" applyFont="1" applyFill="1" applyBorder="1"/>
    <xf numFmtId="0" fontId="6" fillId="13" borderId="42" xfId="0" applyFont="1" applyFill="1" applyBorder="1"/>
    <xf numFmtId="0" fontId="6" fillId="13" borderId="20" xfId="0" applyFont="1" applyFill="1" applyBorder="1"/>
    <xf numFmtId="0" fontId="38" fillId="13" borderId="1" xfId="0" applyFont="1" applyFill="1" applyBorder="1"/>
    <xf numFmtId="0" fontId="38" fillId="13" borderId="1" xfId="3" applyFont="1" applyFill="1" applyBorder="1"/>
    <xf numFmtId="0" fontId="6" fillId="13" borderId="1" xfId="0" applyFont="1" applyFill="1" applyBorder="1"/>
    <xf numFmtId="0" fontId="38" fillId="13" borderId="21" xfId="3" applyFont="1" applyFill="1" applyBorder="1"/>
    <xf numFmtId="0" fontId="6" fillId="13" borderId="22" xfId="0" applyFont="1" applyFill="1" applyBorder="1"/>
    <xf numFmtId="0" fontId="6" fillId="13" borderId="23" xfId="0" applyFont="1" applyFill="1" applyBorder="1"/>
    <xf numFmtId="0" fontId="6" fillId="13" borderId="24" xfId="0" applyFont="1" applyFill="1" applyBorder="1"/>
    <xf numFmtId="0" fontId="38" fillId="13" borderId="20" xfId="0" applyFont="1" applyFill="1" applyBorder="1"/>
    <xf numFmtId="0" fontId="38" fillId="13" borderId="1" xfId="0" applyFont="1" applyFill="1" applyBorder="1" applyAlignment="1">
      <alignment horizontal="center"/>
    </xf>
    <xf numFmtId="0" fontId="40" fillId="13" borderId="1" xfId="0" applyFont="1" applyFill="1" applyBorder="1" applyAlignment="1">
      <alignment vertical="center"/>
    </xf>
    <xf numFmtId="43" fontId="6" fillId="13" borderId="1" xfId="2" applyFont="1" applyFill="1" applyBorder="1" applyAlignment="1">
      <alignment vertical="center"/>
    </xf>
    <xf numFmtId="0" fontId="6" fillId="13" borderId="1" xfId="0" applyFont="1" applyFill="1" applyBorder="1" applyAlignment="1">
      <alignment vertical="center"/>
    </xf>
    <xf numFmtId="0" fontId="6" fillId="13" borderId="1" xfId="0" applyFont="1" applyFill="1" applyBorder="1" applyAlignment="1">
      <alignment vertical="center" wrapText="1"/>
    </xf>
    <xf numFmtId="0" fontId="40" fillId="13" borderId="1" xfId="0" applyFont="1" applyFill="1" applyBorder="1" applyAlignment="1">
      <alignment vertical="center" wrapText="1"/>
    </xf>
    <xf numFmtId="0" fontId="40" fillId="13" borderId="23" xfId="0" applyFont="1" applyFill="1" applyBorder="1" applyAlignment="1">
      <alignment vertical="center" wrapText="1"/>
    </xf>
    <xf numFmtId="43" fontId="6" fillId="13" borderId="23" xfId="2" applyFont="1" applyFill="1" applyBorder="1" applyAlignment="1">
      <alignment vertical="center"/>
    </xf>
    <xf numFmtId="0" fontId="6" fillId="13" borderId="23" xfId="0" applyFont="1" applyFill="1" applyBorder="1" applyAlignment="1">
      <alignment vertical="center"/>
    </xf>
    <xf numFmtId="0" fontId="2" fillId="0" borderId="20" xfId="0" applyFont="1" applyBorder="1"/>
    <xf numFmtId="0" fontId="2" fillId="0" borderId="21" xfId="0" applyFont="1" applyBorder="1"/>
    <xf numFmtId="0" fontId="4" fillId="0" borderId="1" xfId="3" applyFont="1" applyBorder="1"/>
    <xf numFmtId="0" fontId="4" fillId="0" borderId="21" xfId="3" applyFont="1" applyBorder="1"/>
    <xf numFmtId="0" fontId="2" fillId="0" borderId="21" xfId="0" applyFont="1" applyBorder="1" applyAlignment="1">
      <alignment vertical="top" wrapText="1"/>
    </xf>
    <xf numFmtId="0" fontId="2" fillId="0" borderId="22" xfId="0" applyFont="1" applyBorder="1"/>
    <xf numFmtId="0" fontId="2" fillId="0" borderId="23" xfId="0" applyFont="1" applyBorder="1"/>
    <xf numFmtId="0" fontId="2" fillId="0" borderId="24" xfId="0" applyFont="1" applyBorder="1"/>
    <xf numFmtId="0" fontId="4" fillId="0" borderId="20" xfId="0" applyFont="1" applyBorder="1"/>
    <xf numFmtId="0" fontId="5" fillId="0" borderId="1" xfId="0" applyFont="1" applyBorder="1" applyAlignment="1">
      <alignment vertical="center"/>
    </xf>
    <xf numFmtId="0" fontId="5" fillId="0" borderId="23" xfId="0" applyFont="1" applyBorder="1" applyAlignment="1">
      <alignment vertical="center"/>
    </xf>
    <xf numFmtId="43" fontId="2" fillId="0" borderId="23" xfId="2" applyFont="1" applyFill="1" applyBorder="1" applyAlignment="1">
      <alignment vertical="center"/>
    </xf>
    <xf numFmtId="0" fontId="2" fillId="0" borderId="23" xfId="0" applyFont="1" applyBorder="1" applyAlignment="1">
      <alignment vertical="center"/>
    </xf>
    <xf numFmtId="0" fontId="28" fillId="14" borderId="0" xfId="0" applyFont="1" applyFill="1"/>
    <xf numFmtId="0" fontId="0" fillId="14" borderId="0" xfId="0" applyFill="1"/>
    <xf numFmtId="0" fontId="28" fillId="12" borderId="0" xfId="0" applyFont="1" applyFill="1"/>
    <xf numFmtId="0" fontId="0" fillId="12" borderId="0" xfId="0" applyFill="1"/>
    <xf numFmtId="0" fontId="4" fillId="0" borderId="15" xfId="0" applyFont="1" applyBorder="1" applyAlignment="1">
      <alignment horizontal="center"/>
    </xf>
    <xf numFmtId="4" fontId="2" fillId="8" borderId="0" xfId="0" applyNumberFormat="1" applyFont="1" applyFill="1" applyAlignment="1">
      <alignment horizontal="center" vertical="center"/>
    </xf>
    <xf numFmtId="0" fontId="4" fillId="0" borderId="15" xfId="0" applyFont="1" applyBorder="1" applyAlignment="1">
      <alignment horizontal="center" vertical="center" wrapText="1"/>
    </xf>
    <xf numFmtId="0" fontId="17" fillId="0" borderId="0" xfId="0" applyFont="1" applyAlignment="1">
      <alignment horizontal="center" vertical="center" wrapText="1"/>
    </xf>
    <xf numFmtId="0" fontId="12" fillId="0" borderId="0" xfId="0" applyFont="1" applyAlignment="1">
      <alignment horizontal="center" vertical="center" wrapText="1"/>
    </xf>
    <xf numFmtId="0" fontId="12" fillId="0" borderId="0" xfId="0" applyFont="1" applyAlignment="1">
      <alignment horizontal="left" vertical="center" wrapText="1"/>
    </xf>
    <xf numFmtId="0" fontId="4" fillId="0" borderId="0" xfId="0" applyFont="1" applyAlignment="1">
      <alignment vertical="center" wrapText="1"/>
    </xf>
    <xf numFmtId="2" fontId="2" fillId="0" borderId="0" xfId="0" applyNumberFormat="1" applyFont="1"/>
    <xf numFmtId="0" fontId="2" fillId="0" borderId="0" xfId="0" applyFont="1" applyAlignment="1">
      <alignment horizontal="left" vertical="top" wrapText="1"/>
    </xf>
    <xf numFmtId="0" fontId="2" fillId="0" borderId="0" xfId="0" applyFont="1" applyAlignment="1">
      <alignment vertical="center" wrapText="1"/>
    </xf>
    <xf numFmtId="4" fontId="2" fillId="12" borderId="1" xfId="0" applyNumberFormat="1" applyFont="1" applyFill="1" applyBorder="1" applyAlignment="1">
      <alignment horizontal="center" vertical="center"/>
    </xf>
    <xf numFmtId="0" fontId="2" fillId="0" borderId="29" xfId="0" applyFont="1" applyBorder="1"/>
    <xf numFmtId="0" fontId="2" fillId="0" borderId="30" xfId="0" applyFont="1" applyBorder="1"/>
    <xf numFmtId="0" fontId="7" fillId="6" borderId="33" xfId="0" applyFont="1" applyFill="1" applyBorder="1"/>
    <xf numFmtId="0" fontId="2" fillId="6" borderId="34" xfId="0" applyFont="1" applyFill="1" applyBorder="1"/>
    <xf numFmtId="0" fontId="16" fillId="0" borderId="33" xfId="0" applyFont="1" applyBorder="1" applyAlignment="1">
      <alignment vertical="top" wrapText="1"/>
    </xf>
    <xf numFmtId="0" fontId="20" fillId="0" borderId="42" xfId="0" applyFont="1" applyBorder="1" applyAlignment="1">
      <alignment vertical="center"/>
    </xf>
    <xf numFmtId="0" fontId="4" fillId="0" borderId="22" xfId="0" applyFont="1" applyBorder="1" applyAlignment="1">
      <alignment vertical="center" wrapText="1"/>
    </xf>
    <xf numFmtId="4" fontId="4" fillId="12" borderId="47" xfId="0" applyNumberFormat="1" applyFont="1" applyFill="1" applyBorder="1" applyAlignment="1">
      <alignment horizontal="center" vertical="center"/>
    </xf>
    <xf numFmtId="0" fontId="2" fillId="0" borderId="48" xfId="0" applyFont="1" applyBorder="1" applyAlignment="1">
      <alignment vertical="top" wrapText="1"/>
    </xf>
    <xf numFmtId="0" fontId="4" fillId="0" borderId="22" xfId="0" applyFont="1" applyBorder="1" applyAlignment="1">
      <alignment vertical="top" wrapText="1"/>
    </xf>
    <xf numFmtId="4" fontId="2" fillId="12" borderId="23" xfId="0" applyNumberFormat="1" applyFont="1" applyFill="1" applyBorder="1" applyAlignment="1">
      <alignment horizontal="center" vertical="center"/>
    </xf>
    <xf numFmtId="4" fontId="2" fillId="12" borderId="24" xfId="0" applyNumberFormat="1" applyFont="1" applyFill="1" applyBorder="1" applyAlignment="1">
      <alignment horizontal="center" vertical="center"/>
    </xf>
    <xf numFmtId="0" fontId="2" fillId="0" borderId="30" xfId="0" applyFont="1" applyBorder="1" applyAlignment="1">
      <alignment horizontal="left" vertical="center" wrapText="1"/>
    </xf>
    <xf numFmtId="0" fontId="2" fillId="6" borderId="34" xfId="0" applyFont="1" applyFill="1" applyBorder="1" applyAlignment="1">
      <alignment wrapText="1"/>
    </xf>
    <xf numFmtId="0" fontId="4" fillId="0" borderId="20" xfId="0" applyFont="1" applyBorder="1" applyAlignment="1">
      <alignment wrapText="1"/>
    </xf>
    <xf numFmtId="0" fontId="4" fillId="0" borderId="21" xfId="0" applyFont="1" applyBorder="1" applyAlignment="1">
      <alignment wrapText="1"/>
    </xf>
    <xf numFmtId="0" fontId="16" fillId="0" borderId="21" xfId="0" applyFont="1" applyBorder="1" applyAlignment="1">
      <alignment wrapText="1"/>
    </xf>
    <xf numFmtId="0" fontId="2" fillId="0" borderId="20" xfId="0" applyFont="1" applyBorder="1" applyAlignment="1">
      <alignment vertical="center" wrapText="1"/>
    </xf>
    <xf numFmtId="0" fontId="2" fillId="0" borderId="20" xfId="0" applyFont="1" applyBorder="1" applyAlignment="1">
      <alignment horizontal="left" vertical="center" wrapText="1"/>
    </xf>
    <xf numFmtId="0" fontId="2" fillId="0" borderId="21" xfId="0" applyFont="1" applyBorder="1" applyAlignment="1">
      <alignment horizontal="left" vertical="center" wrapText="1"/>
    </xf>
    <xf numFmtId="0" fontId="2" fillId="0" borderId="43" xfId="0" applyFont="1" applyBorder="1" applyAlignment="1">
      <alignment horizontal="left" vertical="center" wrapText="1"/>
    </xf>
    <xf numFmtId="0" fontId="2" fillId="0" borderId="44" xfId="0" applyFont="1" applyBorder="1" applyAlignment="1">
      <alignment horizontal="left" vertical="top" wrapText="1"/>
    </xf>
    <xf numFmtId="0" fontId="2" fillId="0" borderId="21" xfId="0" applyFont="1" applyBorder="1" applyAlignment="1">
      <alignment wrapText="1"/>
    </xf>
    <xf numFmtId="0" fontId="4" fillId="0" borderId="22" xfId="0" applyFont="1" applyBorder="1" applyAlignment="1">
      <alignment wrapText="1"/>
    </xf>
    <xf numFmtId="4" fontId="2" fillId="12" borderId="23" xfId="0" applyNumberFormat="1" applyFont="1" applyFill="1" applyBorder="1" applyAlignment="1">
      <alignment horizontal="center"/>
    </xf>
    <xf numFmtId="0" fontId="2" fillId="0" borderId="36" xfId="0" applyFont="1" applyBorder="1"/>
    <xf numFmtId="0" fontId="2" fillId="0" borderId="37" xfId="0" applyFont="1" applyBorder="1" applyAlignment="1">
      <alignment wrapText="1"/>
    </xf>
    <xf numFmtId="0" fontId="4" fillId="0" borderId="21" xfId="0" applyFont="1" applyBorder="1" applyAlignment="1">
      <alignment horizontal="left"/>
    </xf>
    <xf numFmtId="0" fontId="2" fillId="0" borderId="22" xfId="0" applyFont="1" applyBorder="1" applyAlignment="1">
      <alignment vertical="center" wrapText="1"/>
    </xf>
    <xf numFmtId="0" fontId="2" fillId="0" borderId="24" xfId="0" applyFont="1" applyBorder="1" applyAlignment="1">
      <alignment horizontal="left" vertical="center" wrapText="1"/>
    </xf>
    <xf numFmtId="0" fontId="33" fillId="15" borderId="49" xfId="0" applyFont="1" applyFill="1" applyBorder="1" applyAlignment="1">
      <alignment horizontal="center" vertical="center" wrapText="1"/>
    </xf>
    <xf numFmtId="0" fontId="12" fillId="0" borderId="29" xfId="0" applyFont="1" applyBorder="1" applyAlignment="1">
      <alignment horizontal="left" vertical="center" wrapText="1"/>
    </xf>
    <xf numFmtId="0" fontId="12" fillId="0" borderId="29" xfId="0" applyFont="1" applyBorder="1" applyAlignment="1">
      <alignment vertical="top" wrapText="1"/>
    </xf>
    <xf numFmtId="0" fontId="7" fillId="6" borderId="34" xfId="0" applyFont="1" applyFill="1" applyBorder="1"/>
    <xf numFmtId="0" fontId="2" fillId="0" borderId="24" xfId="0" applyFont="1" applyBorder="1" applyAlignment="1">
      <alignment horizontal="left" vertical="top" wrapText="1"/>
    </xf>
    <xf numFmtId="0" fontId="33" fillId="8" borderId="30" xfId="0" applyFont="1" applyFill="1" applyBorder="1" applyAlignment="1">
      <alignment horizontal="center" vertical="center" wrapText="1"/>
    </xf>
    <xf numFmtId="0" fontId="33" fillId="8" borderId="0" xfId="0" applyFont="1" applyFill="1" applyAlignment="1">
      <alignment horizontal="center" vertical="center" wrapText="1"/>
    </xf>
    <xf numFmtId="4" fontId="2" fillId="5" borderId="1" xfId="0" applyNumberFormat="1" applyFont="1" applyFill="1" applyBorder="1" applyAlignment="1">
      <alignment horizontal="center" vertical="center"/>
    </xf>
    <xf numFmtId="164" fontId="2" fillId="5" borderId="1" xfId="1" applyNumberFormat="1" applyFont="1" applyFill="1" applyBorder="1" applyAlignment="1">
      <alignment horizontal="center" vertical="center"/>
    </xf>
    <xf numFmtId="166" fontId="2" fillId="5" borderId="23" xfId="1" applyNumberFormat="1" applyFont="1" applyFill="1" applyBorder="1" applyAlignment="1">
      <alignment horizontal="center" vertical="center"/>
    </xf>
    <xf numFmtId="0" fontId="4" fillId="0" borderId="20" xfId="0" applyFont="1" applyBorder="1" applyAlignment="1">
      <alignment vertical="top" wrapText="1"/>
    </xf>
    <xf numFmtId="0" fontId="0" fillId="12" borderId="27" xfId="0" applyFill="1" applyBorder="1"/>
    <xf numFmtId="0" fontId="43" fillId="0" borderId="50" xfId="0" applyFont="1" applyBorder="1"/>
    <xf numFmtId="0" fontId="46" fillId="12" borderId="20" xfId="0" applyFont="1" applyFill="1" applyBorder="1" applyAlignment="1">
      <alignment horizontal="left" vertical="center"/>
    </xf>
    <xf numFmtId="0" fontId="47" fillId="0" borderId="0" xfId="0" applyFont="1" applyAlignment="1">
      <alignment wrapText="1"/>
    </xf>
    <xf numFmtId="166" fontId="46" fillId="12" borderId="21" xfId="0" applyNumberFormat="1" applyFont="1" applyFill="1" applyBorder="1" applyAlignment="1">
      <alignment horizontal="center" vertical="center"/>
    </xf>
    <xf numFmtId="0" fontId="4" fillId="12" borderId="1" xfId="0" applyFont="1" applyFill="1" applyBorder="1" applyAlignment="1">
      <alignment horizontal="center"/>
    </xf>
    <xf numFmtId="0" fontId="4" fillId="0" borderId="58" xfId="0" applyFont="1" applyBorder="1" applyAlignment="1">
      <alignment vertical="top" wrapText="1"/>
    </xf>
    <xf numFmtId="4" fontId="2" fillId="12" borderId="59" xfId="0" applyNumberFormat="1" applyFont="1" applyFill="1" applyBorder="1" applyAlignment="1">
      <alignment horizontal="center" vertical="center"/>
    </xf>
    <xf numFmtId="4" fontId="2" fillId="12" borderId="60" xfId="0" applyNumberFormat="1" applyFont="1" applyFill="1" applyBorder="1" applyAlignment="1">
      <alignment horizontal="center" vertical="center"/>
    </xf>
    <xf numFmtId="0" fontId="2" fillId="0" borderId="50" xfId="0" applyFont="1" applyBorder="1" applyAlignment="1">
      <alignment wrapText="1"/>
    </xf>
    <xf numFmtId="0" fontId="4" fillId="12" borderId="51" xfId="0" applyFont="1" applyFill="1" applyBorder="1" applyAlignment="1">
      <alignment horizontal="center"/>
    </xf>
    <xf numFmtId="0" fontId="4" fillId="12" borderId="52" xfId="0" applyFont="1" applyFill="1" applyBorder="1" applyAlignment="1">
      <alignment horizontal="center"/>
    </xf>
    <xf numFmtId="0" fontId="48" fillId="12" borderId="28" xfId="0" applyFont="1" applyFill="1" applyBorder="1" applyAlignment="1">
      <alignment horizontal="center" vertical="center" wrapText="1"/>
    </xf>
    <xf numFmtId="0" fontId="10" fillId="0" borderId="0" xfId="0" applyFont="1" applyAlignment="1">
      <alignment vertical="top" wrapText="1"/>
    </xf>
    <xf numFmtId="0" fontId="35" fillId="13" borderId="0" xfId="0" applyFont="1" applyFill="1"/>
    <xf numFmtId="0" fontId="0" fillId="13" borderId="0" xfId="0" applyFill="1"/>
    <xf numFmtId="0" fontId="50" fillId="0" borderId="0" xfId="0" applyFont="1"/>
    <xf numFmtId="0" fontId="16" fillId="16" borderId="53" xfId="0" applyFont="1" applyFill="1" applyBorder="1" applyAlignment="1">
      <alignment horizontal="center" wrapText="1"/>
    </xf>
    <xf numFmtId="4" fontId="2" fillId="16" borderId="55" xfId="0" applyNumberFormat="1" applyFont="1" applyFill="1" applyBorder="1" applyAlignment="1">
      <alignment horizontal="center" wrapText="1"/>
    </xf>
    <xf numFmtId="4" fontId="2" fillId="16" borderId="57" xfId="0" applyNumberFormat="1" applyFont="1" applyFill="1" applyBorder="1" applyAlignment="1">
      <alignment horizontal="center" wrapText="1"/>
    </xf>
    <xf numFmtId="0" fontId="51" fillId="12" borderId="25" xfId="0" applyFont="1" applyFill="1" applyBorder="1"/>
    <xf numFmtId="0" fontId="41" fillId="0" borderId="0" xfId="0" applyFont="1"/>
    <xf numFmtId="165" fontId="2" fillId="7" borderId="1" xfId="2" applyNumberFormat="1" applyFont="1" applyFill="1" applyBorder="1" applyAlignment="1" applyProtection="1">
      <alignment vertical="center"/>
      <protection locked="0"/>
    </xf>
    <xf numFmtId="0" fontId="44" fillId="2" borderId="52" xfId="0" applyFont="1" applyFill="1" applyBorder="1" applyProtection="1">
      <protection locked="0"/>
    </xf>
    <xf numFmtId="0" fontId="44" fillId="2" borderId="53" xfId="0" applyFont="1" applyFill="1" applyBorder="1" applyProtection="1">
      <protection locked="0"/>
    </xf>
    <xf numFmtId="0" fontId="44" fillId="2" borderId="55" xfId="0" applyFont="1" applyFill="1" applyBorder="1" applyProtection="1">
      <protection locked="0"/>
    </xf>
    <xf numFmtId="0" fontId="44" fillId="2" borderId="57" xfId="0" applyFont="1" applyFill="1" applyBorder="1" applyProtection="1">
      <protection locked="0"/>
    </xf>
    <xf numFmtId="2" fontId="2" fillId="2" borderId="23" xfId="0" applyNumberFormat="1" applyFont="1" applyFill="1" applyBorder="1" applyProtection="1">
      <protection locked="0"/>
    </xf>
    <xf numFmtId="2" fontId="2" fillId="9" borderId="1" xfId="0" applyNumberFormat="1" applyFont="1" applyFill="1" applyBorder="1" applyProtection="1">
      <protection locked="0"/>
    </xf>
    <xf numFmtId="2" fontId="2" fillId="9" borderId="23" xfId="0" applyNumberFormat="1" applyFont="1" applyFill="1" applyBorder="1" applyProtection="1">
      <protection locked="0"/>
    </xf>
    <xf numFmtId="4" fontId="2" fillId="2" borderId="1" xfId="0" applyNumberFormat="1" applyFont="1" applyFill="1" applyBorder="1" applyAlignment="1" applyProtection="1">
      <alignment horizontal="center" vertical="center"/>
      <protection locked="0"/>
    </xf>
    <xf numFmtId="2" fontId="2" fillId="2" borderId="1" xfId="0" applyNumberFormat="1" applyFont="1" applyFill="1" applyBorder="1" applyProtection="1">
      <protection locked="0"/>
    </xf>
    <xf numFmtId="164" fontId="2" fillId="7" borderId="2" xfId="1" applyNumberFormat="1" applyFont="1" applyFill="1" applyBorder="1" applyAlignment="1" applyProtection="1">
      <alignment horizontal="center" vertical="center"/>
      <protection locked="0"/>
    </xf>
    <xf numFmtId="2" fontId="2" fillId="2" borderId="45" xfId="0" applyNumberFormat="1" applyFont="1" applyFill="1" applyBorder="1" applyAlignment="1" applyProtection="1">
      <alignment horizontal="center" vertical="center"/>
      <protection locked="0"/>
    </xf>
    <xf numFmtId="0" fontId="27" fillId="0" borderId="63" xfId="0" applyFont="1" applyBorder="1" applyAlignment="1">
      <alignment horizontal="center" vertical="center" wrapText="1"/>
    </xf>
    <xf numFmtId="0" fontId="27" fillId="0" borderId="56" xfId="0" applyFont="1" applyBorder="1" applyAlignment="1">
      <alignment horizontal="center" vertical="center" wrapText="1"/>
    </xf>
    <xf numFmtId="0" fontId="60" fillId="0" borderId="25" xfId="5" applyFont="1" applyFill="1" applyBorder="1" applyAlignment="1" applyProtection="1">
      <alignment horizontal="center" vertical="center"/>
      <protection locked="0"/>
    </xf>
    <xf numFmtId="0" fontId="60" fillId="0" borderId="27" xfId="5" applyFont="1" applyFill="1" applyBorder="1" applyAlignment="1" applyProtection="1">
      <alignment horizontal="center" vertical="center"/>
      <protection locked="0"/>
    </xf>
    <xf numFmtId="0" fontId="47" fillId="17" borderId="25" xfId="0" applyFont="1" applyFill="1" applyBorder="1" applyAlignment="1" applyProtection="1">
      <alignment horizontal="left" wrapText="1"/>
      <protection locked="0"/>
    </xf>
    <xf numFmtId="0" fontId="47" fillId="17" borderId="26" xfId="0" applyFont="1" applyFill="1" applyBorder="1" applyAlignment="1" applyProtection="1">
      <alignment horizontal="left" wrapText="1"/>
      <protection locked="0"/>
    </xf>
    <xf numFmtId="0" fontId="47" fillId="17" borderId="27" xfId="0" applyFont="1" applyFill="1" applyBorder="1" applyAlignment="1" applyProtection="1">
      <alignment horizontal="left" wrapText="1"/>
      <protection locked="0"/>
    </xf>
    <xf numFmtId="0" fontId="60" fillId="0" borderId="25" xfId="5" applyFont="1" applyFill="1" applyBorder="1" applyAlignment="1" applyProtection="1">
      <alignment horizontal="center" vertical="center" wrapText="1"/>
      <protection locked="0"/>
    </xf>
    <xf numFmtId="0" fontId="60" fillId="0" borderId="27" xfId="5" applyFont="1" applyFill="1" applyBorder="1" applyAlignment="1" applyProtection="1">
      <alignment horizontal="center" vertical="center" wrapText="1"/>
      <protection locked="0"/>
    </xf>
    <xf numFmtId="0" fontId="0" fillId="0" borderId="50" xfId="0" applyBorder="1" applyAlignment="1">
      <alignment vertical="center" wrapText="1"/>
    </xf>
    <xf numFmtId="0" fontId="0" fillId="0" borderId="51" xfId="0" applyBorder="1" applyAlignment="1">
      <alignment vertical="center" wrapText="1"/>
    </xf>
    <xf numFmtId="0" fontId="0" fillId="0" borderId="52" xfId="0" applyBorder="1" applyAlignment="1">
      <alignment vertical="center" wrapText="1"/>
    </xf>
    <xf numFmtId="0" fontId="0" fillId="0" borderId="51" xfId="0" applyBorder="1" applyAlignment="1">
      <alignment vertical="center"/>
    </xf>
    <xf numFmtId="0" fontId="0" fillId="0" borderId="52" xfId="0" applyBorder="1" applyAlignment="1">
      <alignment vertical="center"/>
    </xf>
    <xf numFmtId="0" fontId="0" fillId="0" borderId="63" xfId="0" applyBorder="1" applyAlignment="1">
      <alignment vertical="center" wrapText="1"/>
    </xf>
    <xf numFmtId="0" fontId="58" fillId="0" borderId="25" xfId="0" applyFont="1" applyBorder="1" applyAlignment="1">
      <alignment horizontal="center" wrapText="1"/>
    </xf>
    <xf numFmtId="0" fontId="58" fillId="0" borderId="26" xfId="0" applyFont="1" applyBorder="1" applyAlignment="1">
      <alignment horizontal="center" wrapText="1"/>
    </xf>
    <xf numFmtId="0" fontId="58" fillId="0" borderId="27" xfId="0" applyFont="1" applyBorder="1" applyAlignment="1">
      <alignment horizontal="center" wrapText="1"/>
    </xf>
    <xf numFmtId="0" fontId="16" fillId="0" borderId="0" xfId="0" applyFont="1" applyAlignment="1">
      <alignment wrapText="1"/>
    </xf>
    <xf numFmtId="0" fontId="22" fillId="0" borderId="0" xfId="0" applyFont="1" applyAlignment="1">
      <alignment wrapText="1"/>
    </xf>
    <xf numFmtId="0" fontId="57" fillId="3" borderId="25" xfId="0" applyFont="1" applyFill="1" applyBorder="1" applyAlignment="1">
      <alignment horizontal="center" vertical="center"/>
    </xf>
    <xf numFmtId="0" fontId="57" fillId="3" borderId="26" xfId="0" applyFont="1" applyFill="1" applyBorder="1" applyAlignment="1">
      <alignment horizontal="center" vertical="center"/>
    </xf>
    <xf numFmtId="0" fontId="57" fillId="3" borderId="27" xfId="0" applyFont="1" applyFill="1" applyBorder="1" applyAlignment="1">
      <alignment horizontal="center" vertical="center"/>
    </xf>
    <xf numFmtId="0" fontId="31" fillId="0" borderId="28" xfId="0" applyFont="1" applyBorder="1" applyAlignment="1">
      <alignment horizontal="center" vertical="top" wrapText="1"/>
    </xf>
    <xf numFmtId="0" fontId="31" fillId="0" borderId="29" xfId="0" applyFont="1" applyBorder="1" applyAlignment="1">
      <alignment horizontal="center" vertical="top" wrapText="1"/>
    </xf>
    <xf numFmtId="0" fontId="31" fillId="0" borderId="30" xfId="0" applyFont="1" applyBorder="1" applyAlignment="1">
      <alignment horizontal="center" vertical="top" wrapText="1"/>
    </xf>
    <xf numFmtId="0" fontId="2" fillId="0" borderId="33" xfId="0" applyFont="1" applyBorder="1" applyAlignment="1">
      <alignment vertical="top" wrapText="1"/>
    </xf>
    <xf numFmtId="0" fontId="2" fillId="0" borderId="0" xfId="0" applyFont="1" applyAlignment="1">
      <alignment vertical="top" wrapText="1"/>
    </xf>
    <xf numFmtId="0" fontId="2" fillId="0" borderId="34" xfId="0" applyFont="1" applyBorder="1" applyAlignment="1">
      <alignment vertical="top" wrapText="1"/>
    </xf>
    <xf numFmtId="0" fontId="2" fillId="0" borderId="35" xfId="0" applyFont="1" applyBorder="1" applyAlignment="1">
      <alignment vertical="top" wrapText="1"/>
    </xf>
    <xf numFmtId="0" fontId="2" fillId="0" borderId="36" xfId="0" applyFont="1" applyBorder="1" applyAlignment="1">
      <alignment vertical="top" wrapText="1"/>
    </xf>
    <xf numFmtId="0" fontId="2" fillId="0" borderId="37" xfId="0" applyFont="1" applyBorder="1" applyAlignment="1">
      <alignment vertical="top" wrapText="1"/>
    </xf>
    <xf numFmtId="0" fontId="34" fillId="0" borderId="1" xfId="0" applyFont="1" applyBorder="1" applyAlignment="1">
      <alignment vertical="top" wrapText="1"/>
    </xf>
    <xf numFmtId="0" fontId="34" fillId="0" borderId="21" xfId="0" applyFont="1" applyBorder="1" applyAlignment="1">
      <alignment vertical="top" wrapText="1"/>
    </xf>
    <xf numFmtId="0" fontId="34" fillId="0" borderId="23" xfId="0" applyFont="1" applyBorder="1" applyAlignment="1">
      <alignment vertical="top" wrapText="1"/>
    </xf>
    <xf numFmtId="0" fontId="34" fillId="0" borderId="24" xfId="0" applyFont="1" applyBorder="1" applyAlignment="1">
      <alignment vertical="top" wrapText="1"/>
    </xf>
    <xf numFmtId="0" fontId="32" fillId="11" borderId="28" xfId="0" applyFont="1" applyFill="1" applyBorder="1" applyAlignment="1">
      <alignment vertical="top" wrapText="1"/>
    </xf>
    <xf numFmtId="0" fontId="32" fillId="11" borderId="29" xfId="0" applyFont="1" applyFill="1" applyBorder="1" applyAlignment="1">
      <alignment vertical="top" wrapText="1"/>
    </xf>
    <xf numFmtId="0" fontId="32" fillId="11" borderId="30" xfId="0" applyFont="1" applyFill="1" applyBorder="1" applyAlignment="1">
      <alignment vertical="top" wrapText="1"/>
    </xf>
    <xf numFmtId="0" fontId="2" fillId="0" borderId="25" xfId="0" applyFont="1" applyBorder="1" applyAlignment="1">
      <alignment horizontal="left" wrapText="1"/>
    </xf>
    <xf numFmtId="0" fontId="2" fillId="0" borderId="26" xfId="0" applyFont="1" applyBorder="1" applyAlignment="1">
      <alignment horizontal="left" wrapText="1"/>
    </xf>
    <xf numFmtId="0" fontId="2" fillId="0" borderId="27" xfId="0" applyFont="1" applyBorder="1" applyAlignment="1">
      <alignment horizontal="left" wrapText="1"/>
    </xf>
    <xf numFmtId="0" fontId="33" fillId="3" borderId="17" xfId="0" applyFont="1" applyFill="1" applyBorder="1"/>
    <xf numFmtId="0" fontId="33" fillId="3" borderId="18" xfId="0" applyFont="1" applyFill="1" applyBorder="1"/>
    <xf numFmtId="0" fontId="33" fillId="3" borderId="19" xfId="0" applyFont="1" applyFill="1" applyBorder="1"/>
    <xf numFmtId="0" fontId="34" fillId="0" borderId="1" xfId="0" applyFont="1" applyBorder="1" applyAlignment="1">
      <alignment vertical="center" wrapText="1"/>
    </xf>
    <xf numFmtId="0" fontId="34" fillId="0" borderId="21" xfId="0" applyFont="1" applyBorder="1" applyAlignment="1">
      <alignment vertical="center" wrapText="1"/>
    </xf>
    <xf numFmtId="0" fontId="43" fillId="0" borderId="49" xfId="0" applyFont="1" applyBorder="1" applyAlignment="1">
      <alignment horizontal="left" vertical="center"/>
    </xf>
    <xf numFmtId="0" fontId="43" fillId="0" borderId="54" xfId="0" applyFont="1" applyBorder="1" applyAlignment="1">
      <alignment horizontal="left" vertical="center"/>
    </xf>
    <xf numFmtId="0" fontId="43" fillId="0" borderId="56" xfId="0" applyFont="1" applyBorder="1" applyAlignment="1">
      <alignment horizontal="left" vertical="center"/>
    </xf>
    <xf numFmtId="0" fontId="47" fillId="12" borderId="22" xfId="0" applyFont="1" applyFill="1" applyBorder="1" applyAlignment="1">
      <alignment wrapText="1"/>
    </xf>
    <xf numFmtId="0" fontId="47" fillId="12" borderId="24" xfId="0" applyFont="1" applyFill="1" applyBorder="1" applyAlignment="1">
      <alignment wrapText="1"/>
    </xf>
    <xf numFmtId="0" fontId="45" fillId="12" borderId="17" xfId="0" applyFont="1" applyFill="1" applyBorder="1" applyAlignment="1">
      <alignment horizontal="center" vertical="center"/>
    </xf>
    <xf numFmtId="0" fontId="45" fillId="12" borderId="19" xfId="0" applyFont="1" applyFill="1" applyBorder="1" applyAlignment="1">
      <alignment horizontal="center" vertical="center"/>
    </xf>
    <xf numFmtId="0" fontId="52" fillId="0" borderId="29" xfId="0" applyFont="1" applyBorder="1" applyAlignment="1">
      <alignment wrapText="1"/>
    </xf>
    <xf numFmtId="0" fontId="4" fillId="0" borderId="2" xfId="0" applyFont="1" applyBorder="1" applyAlignment="1">
      <alignment horizontal="center"/>
    </xf>
    <xf numFmtId="0" fontId="4" fillId="0" borderId="4" xfId="0" applyFont="1" applyBorder="1" applyAlignment="1">
      <alignment horizontal="center"/>
    </xf>
    <xf numFmtId="0" fontId="4" fillId="0" borderId="3" xfId="0" applyFont="1" applyBorder="1" applyAlignment="1">
      <alignment horizontal="center"/>
    </xf>
    <xf numFmtId="0" fontId="4" fillId="0" borderId="1" xfId="0" applyFont="1" applyBorder="1" applyAlignment="1">
      <alignment horizontal="center"/>
    </xf>
    <xf numFmtId="4" fontId="4" fillId="12" borderId="45" xfId="0" applyNumberFormat="1" applyFont="1" applyFill="1" applyBorder="1" applyAlignment="1">
      <alignment horizontal="center" vertical="center"/>
    </xf>
    <xf numFmtId="4" fontId="4" fillId="12" borderId="46" xfId="0" applyNumberFormat="1" applyFont="1" applyFill="1" applyBorder="1" applyAlignment="1">
      <alignment horizontal="center" vertical="center"/>
    </xf>
    <xf numFmtId="0" fontId="41" fillId="12" borderId="25" xfId="0" applyFont="1" applyFill="1" applyBorder="1" applyAlignment="1">
      <alignment horizontal="center" wrapText="1"/>
    </xf>
    <xf numFmtId="0" fontId="41" fillId="12" borderId="26" xfId="0" applyFont="1" applyFill="1" applyBorder="1" applyAlignment="1">
      <alignment horizontal="center" wrapText="1"/>
    </xf>
    <xf numFmtId="0" fontId="41" fillId="12" borderId="27" xfId="0" applyFont="1" applyFill="1" applyBorder="1" applyAlignment="1">
      <alignment horizontal="center" wrapText="1"/>
    </xf>
    <xf numFmtId="0" fontId="4" fillId="0" borderId="41" xfId="0" applyFont="1" applyBorder="1" applyAlignment="1">
      <alignment horizontal="center" wrapText="1"/>
    </xf>
    <xf numFmtId="0" fontId="4" fillId="0" borderId="43" xfId="0" applyFont="1" applyBorder="1" applyAlignment="1">
      <alignment horizontal="center" wrapText="1"/>
    </xf>
    <xf numFmtId="0" fontId="41" fillId="2" borderId="25" xfId="0" applyFont="1" applyFill="1" applyBorder="1" applyAlignment="1">
      <alignment horizontal="center" vertical="center" wrapText="1"/>
    </xf>
    <xf numFmtId="0" fontId="41" fillId="2" borderId="26" xfId="0" applyFont="1" applyFill="1" applyBorder="1" applyAlignment="1">
      <alignment horizontal="center" vertical="center" wrapText="1"/>
    </xf>
    <xf numFmtId="0" fontId="41" fillId="2" borderId="27" xfId="0" applyFont="1" applyFill="1" applyBorder="1" applyAlignment="1">
      <alignment horizontal="center" vertical="center" wrapText="1"/>
    </xf>
    <xf numFmtId="0" fontId="41" fillId="9" borderId="25" xfId="0" applyFont="1" applyFill="1" applyBorder="1" applyAlignment="1">
      <alignment horizontal="center" vertical="center" wrapText="1"/>
    </xf>
    <xf numFmtId="0" fontId="41" fillId="9" borderId="26" xfId="0" applyFont="1" applyFill="1" applyBorder="1" applyAlignment="1">
      <alignment horizontal="center" vertical="center" wrapText="1"/>
    </xf>
    <xf numFmtId="0" fontId="41" fillId="9" borderId="27" xfId="0" applyFont="1" applyFill="1" applyBorder="1" applyAlignment="1">
      <alignment horizontal="center" vertical="center" wrapText="1"/>
    </xf>
    <xf numFmtId="0" fontId="18" fillId="12" borderId="25" xfId="0" applyFont="1" applyFill="1" applyBorder="1" applyAlignment="1">
      <alignment horizontal="center" vertical="center" wrapText="1"/>
    </xf>
    <xf numFmtId="0" fontId="18" fillId="12" borderId="26" xfId="0" applyFont="1" applyFill="1" applyBorder="1" applyAlignment="1">
      <alignment horizontal="center" vertical="center" wrapText="1"/>
    </xf>
    <xf numFmtId="0" fontId="18" fillId="12" borderId="27" xfId="0" applyFont="1" applyFill="1" applyBorder="1" applyAlignment="1">
      <alignment horizontal="center" vertical="center" wrapText="1"/>
    </xf>
    <xf numFmtId="0" fontId="2" fillId="16" borderId="38" xfId="0" applyFont="1" applyFill="1" applyBorder="1" applyAlignment="1">
      <alignment vertical="center" wrapText="1"/>
    </xf>
    <xf numFmtId="0" fontId="2" fillId="16" borderId="39" xfId="0" applyFont="1" applyFill="1" applyBorder="1" applyAlignment="1">
      <alignment vertical="center" wrapText="1"/>
    </xf>
    <xf numFmtId="0" fontId="2" fillId="16" borderId="40" xfId="0" applyFont="1" applyFill="1" applyBorder="1" applyAlignment="1">
      <alignment vertical="center" wrapText="1"/>
    </xf>
    <xf numFmtId="0" fontId="2" fillId="16" borderId="61" xfId="0" applyFont="1" applyFill="1" applyBorder="1" applyAlignment="1">
      <alignment vertical="center" wrapText="1"/>
    </xf>
    <xf numFmtId="0" fontId="2" fillId="16" borderId="46" xfId="0" applyFont="1" applyFill="1" applyBorder="1" applyAlignment="1">
      <alignment vertical="center" wrapText="1"/>
    </xf>
    <xf numFmtId="0" fontId="2" fillId="16" borderId="62" xfId="0" applyFont="1" applyFill="1" applyBorder="1" applyAlignment="1">
      <alignment vertical="center" wrapText="1"/>
    </xf>
    <xf numFmtId="0" fontId="4" fillId="0" borderId="42" xfId="0" applyFont="1" applyBorder="1" applyAlignment="1">
      <alignment horizontal="left" vertical="center"/>
    </xf>
    <xf numFmtId="0" fontId="4" fillId="0" borderId="44" xfId="0" applyFont="1" applyBorder="1" applyAlignment="1">
      <alignment horizontal="left" vertical="center"/>
    </xf>
    <xf numFmtId="0" fontId="2" fillId="0" borderId="1" xfId="0" applyFont="1" applyBorder="1" applyAlignment="1">
      <alignment vertical="center" wrapText="1"/>
    </xf>
    <xf numFmtId="0" fontId="2" fillId="0" borderId="21" xfId="0" applyFont="1" applyBorder="1" applyAlignment="1">
      <alignment vertical="center" wrapText="1"/>
    </xf>
    <xf numFmtId="0" fontId="4" fillId="0" borderId="1" xfId="0" applyFont="1" applyBorder="1" applyAlignment="1">
      <alignment vertical="top"/>
    </xf>
    <xf numFmtId="0" fontId="4" fillId="0" borderId="21" xfId="0" applyFont="1" applyBorder="1" applyAlignment="1">
      <alignment vertical="top"/>
    </xf>
    <xf numFmtId="0" fontId="2" fillId="0" borderId="23" xfId="0" applyFont="1" applyBorder="1" applyAlignment="1">
      <alignment vertical="center" wrapText="1"/>
    </xf>
    <xf numFmtId="0" fontId="2" fillId="0" borderId="24" xfId="0" applyFont="1" applyBorder="1" applyAlignment="1">
      <alignment vertical="center" wrapText="1"/>
    </xf>
    <xf numFmtId="0" fontId="12" fillId="12" borderId="28" xfId="0" applyFont="1" applyFill="1" applyBorder="1" applyAlignment="1">
      <alignment horizontal="center" vertical="center" wrapText="1"/>
    </xf>
    <xf numFmtId="0" fontId="12" fillId="12" borderId="29" xfId="0" applyFont="1" applyFill="1" applyBorder="1" applyAlignment="1">
      <alignment horizontal="center" vertical="center" wrapText="1"/>
    </xf>
    <xf numFmtId="0" fontId="12" fillId="12" borderId="30" xfId="0" applyFont="1" applyFill="1" applyBorder="1" applyAlignment="1">
      <alignment horizontal="center" vertical="center" wrapText="1"/>
    </xf>
    <xf numFmtId="0" fontId="42" fillId="12" borderId="50" xfId="0" applyFont="1" applyFill="1" applyBorder="1" applyAlignment="1">
      <alignment horizontal="center" vertical="center" wrapText="1"/>
    </xf>
    <xf numFmtId="0" fontId="42" fillId="12" borderId="51" xfId="0" applyFont="1" applyFill="1" applyBorder="1" applyAlignment="1">
      <alignment horizontal="center" vertical="center" wrapText="1"/>
    </xf>
    <xf numFmtId="0" fontId="42" fillId="12" borderId="52" xfId="0" applyFont="1" applyFill="1" applyBorder="1" applyAlignment="1">
      <alignment horizontal="center" vertical="center" wrapText="1"/>
    </xf>
    <xf numFmtId="0" fontId="2" fillId="0" borderId="43" xfId="0" applyFont="1" applyBorder="1" applyAlignment="1">
      <alignment vertical="top" wrapText="1"/>
    </xf>
    <xf numFmtId="0" fontId="2" fillId="0" borderId="11" xfId="0" applyFont="1" applyBorder="1" applyAlignment="1">
      <alignment vertical="top" wrapText="1"/>
    </xf>
    <xf numFmtId="0" fontId="2" fillId="0" borderId="44" xfId="0" applyFont="1" applyBorder="1" applyAlignment="1">
      <alignment vertical="top" wrapText="1"/>
    </xf>
    <xf numFmtId="0" fontId="4" fillId="0" borderId="1" xfId="0" applyFont="1" applyBorder="1"/>
    <xf numFmtId="0" fontId="4" fillId="0" borderId="21" xfId="0" applyFont="1" applyBorder="1"/>
    <xf numFmtId="0" fontId="29" fillId="0" borderId="25" xfId="0" applyFont="1" applyBorder="1" applyAlignment="1">
      <alignment horizontal="center" wrapText="1"/>
    </xf>
    <xf numFmtId="0" fontId="29" fillId="0" borderId="26" xfId="0" applyFont="1" applyBorder="1" applyAlignment="1">
      <alignment horizontal="center" wrapText="1"/>
    </xf>
    <xf numFmtId="0" fontId="29" fillId="0" borderId="27" xfId="0" applyFont="1" applyBorder="1" applyAlignment="1">
      <alignment horizontal="center" wrapText="1"/>
    </xf>
    <xf numFmtId="0" fontId="23" fillId="3" borderId="28" xfId="0" applyFont="1" applyFill="1" applyBorder="1"/>
    <xf numFmtId="0" fontId="23" fillId="3" borderId="29" xfId="0" applyFont="1" applyFill="1" applyBorder="1"/>
    <xf numFmtId="0" fontId="23" fillId="3" borderId="30" xfId="0" applyFont="1" applyFill="1" applyBorder="1"/>
    <xf numFmtId="0" fontId="2" fillId="0" borderId="31" xfId="0" applyFont="1" applyBorder="1" applyAlignment="1">
      <alignment vertical="top" wrapText="1"/>
    </xf>
    <xf numFmtId="0" fontId="2" fillId="0" borderId="14" xfId="0" applyFont="1" applyBorder="1" applyAlignment="1">
      <alignment vertical="top" wrapText="1"/>
    </xf>
    <xf numFmtId="0" fontId="2" fillId="0" borderId="32" xfId="0" applyFont="1" applyBorder="1" applyAlignment="1">
      <alignment vertical="top" wrapText="1"/>
    </xf>
    <xf numFmtId="0" fontId="6" fillId="13" borderId="1" xfId="0" applyFont="1" applyFill="1" applyBorder="1" applyAlignment="1">
      <alignment horizontal="left" vertical="center"/>
    </xf>
    <xf numFmtId="0" fontId="6" fillId="13" borderId="21" xfId="0" applyFont="1" applyFill="1" applyBorder="1" applyAlignment="1">
      <alignment horizontal="left" vertical="center"/>
    </xf>
    <xf numFmtId="0" fontId="49" fillId="0" borderId="29" xfId="0" applyFont="1" applyBorder="1" applyAlignment="1">
      <alignment wrapText="1"/>
    </xf>
    <xf numFmtId="0" fontId="39" fillId="13" borderId="20" xfId="0" applyFont="1" applyFill="1" applyBorder="1"/>
    <xf numFmtId="0" fontId="39" fillId="13" borderId="1" xfId="0" applyFont="1" applyFill="1" applyBorder="1"/>
    <xf numFmtId="0" fontId="38" fillId="13" borderId="1" xfId="0" applyFont="1" applyFill="1" applyBorder="1" applyAlignment="1">
      <alignment horizontal="center"/>
    </xf>
    <xf numFmtId="0" fontId="38" fillId="13" borderId="21" xfId="0" applyFont="1" applyFill="1" applyBorder="1" applyAlignment="1">
      <alignment horizontal="center"/>
    </xf>
    <xf numFmtId="0" fontId="36" fillId="13" borderId="38" xfId="0" applyFont="1" applyFill="1" applyBorder="1"/>
    <xf numFmtId="0" fontId="36" fillId="13" borderId="39" xfId="0" applyFont="1" applyFill="1" applyBorder="1"/>
    <xf numFmtId="0" fontId="36" fillId="13" borderId="40" xfId="0" applyFont="1" applyFill="1" applyBorder="1"/>
    <xf numFmtId="0" fontId="37" fillId="13" borderId="38" xfId="0" applyFont="1" applyFill="1" applyBorder="1" applyAlignment="1">
      <alignment horizontal="center"/>
    </xf>
    <xf numFmtId="0" fontId="37" fillId="13" borderId="39" xfId="0" applyFont="1" applyFill="1" applyBorder="1" applyAlignment="1">
      <alignment horizontal="center"/>
    </xf>
    <xf numFmtId="0" fontId="37" fillId="13" borderId="40" xfId="0" applyFont="1" applyFill="1" applyBorder="1" applyAlignment="1">
      <alignment horizontal="center"/>
    </xf>
    <xf numFmtId="0" fontId="6" fillId="13" borderId="1" xfId="0" applyFont="1" applyFill="1" applyBorder="1" applyAlignment="1">
      <alignment vertical="top" wrapText="1"/>
    </xf>
    <xf numFmtId="0" fontId="6" fillId="13" borderId="21" xfId="0" applyFont="1" applyFill="1" applyBorder="1" applyAlignment="1">
      <alignment vertical="top" wrapText="1"/>
    </xf>
    <xf numFmtId="0" fontId="37" fillId="13" borderId="17" xfId="0" applyFont="1" applyFill="1" applyBorder="1" applyAlignment="1">
      <alignment horizontal="center"/>
    </xf>
    <xf numFmtId="0" fontId="37" fillId="13" borderId="18" xfId="0" applyFont="1" applyFill="1" applyBorder="1" applyAlignment="1">
      <alignment horizontal="center"/>
    </xf>
    <xf numFmtId="0" fontId="37" fillId="13" borderId="19" xfId="0" applyFont="1" applyFill="1" applyBorder="1" applyAlignment="1">
      <alignment horizontal="center"/>
    </xf>
    <xf numFmtId="0" fontId="12" fillId="0" borderId="17" xfId="0" applyFont="1" applyBorder="1" applyAlignment="1">
      <alignment horizontal="center"/>
    </xf>
    <xf numFmtId="0" fontId="12" fillId="0" borderId="18" xfId="0" applyFont="1" applyBorder="1" applyAlignment="1">
      <alignment horizontal="center"/>
    </xf>
    <xf numFmtId="0" fontId="12" fillId="0" borderId="19" xfId="0" applyFont="1" applyBorder="1" applyAlignment="1">
      <alignment horizontal="center"/>
    </xf>
    <xf numFmtId="0" fontId="6" fillId="13" borderId="23" xfId="0" applyFont="1" applyFill="1" applyBorder="1" applyAlignment="1">
      <alignment horizontal="left" vertical="center"/>
    </xf>
    <xf numFmtId="0" fontId="6" fillId="13" borderId="24" xfId="0" applyFont="1" applyFill="1" applyBorder="1" applyAlignment="1">
      <alignment horizontal="left" vertical="center"/>
    </xf>
    <xf numFmtId="0" fontId="8" fillId="3" borderId="17" xfId="0" applyFont="1" applyFill="1" applyBorder="1"/>
    <xf numFmtId="0" fontId="8" fillId="3" borderId="18" xfId="0" applyFont="1" applyFill="1" applyBorder="1"/>
    <xf numFmtId="0" fontId="8" fillId="3" borderId="19" xfId="0" applyFont="1" applyFill="1" applyBorder="1"/>
    <xf numFmtId="0" fontId="12" fillId="0" borderId="20" xfId="0" applyFont="1" applyBorder="1" applyAlignment="1">
      <alignment horizontal="center"/>
    </xf>
    <xf numFmtId="0" fontId="12" fillId="0" borderId="1" xfId="0" applyFont="1" applyBorder="1" applyAlignment="1">
      <alignment horizontal="center"/>
    </xf>
    <xf numFmtId="0" fontId="12" fillId="0" borderId="21" xfId="0" applyFont="1" applyBorder="1" applyAlignment="1">
      <alignment horizontal="center"/>
    </xf>
    <xf numFmtId="0" fontId="2" fillId="0" borderId="1" xfId="0" applyFont="1" applyBorder="1" applyAlignment="1">
      <alignment vertical="top" wrapText="1"/>
    </xf>
    <xf numFmtId="0" fontId="2" fillId="0" borderId="21" xfId="0" applyFont="1" applyBorder="1" applyAlignment="1">
      <alignment vertical="top" wrapText="1"/>
    </xf>
    <xf numFmtId="0" fontId="2" fillId="0" borderId="1" xfId="0" applyFont="1" applyBorder="1" applyAlignment="1">
      <alignment horizontal="left" vertical="center"/>
    </xf>
    <xf numFmtId="0" fontId="2" fillId="0" borderId="21" xfId="0" applyFont="1" applyBorder="1" applyAlignment="1">
      <alignment horizontal="left" vertical="center"/>
    </xf>
    <xf numFmtId="0" fontId="2" fillId="0" borderId="23" xfId="0" applyFont="1" applyBorder="1" applyAlignment="1">
      <alignment horizontal="left" vertical="center"/>
    </xf>
    <xf numFmtId="0" fontId="2" fillId="0" borderId="24" xfId="0" applyFont="1" applyBorder="1" applyAlignment="1">
      <alignment horizontal="left" vertical="center"/>
    </xf>
    <xf numFmtId="0" fontId="4" fillId="0" borderId="21" xfId="0" applyFont="1" applyBorder="1" applyAlignment="1">
      <alignment horizontal="center"/>
    </xf>
    <xf numFmtId="0" fontId="19" fillId="0" borderId="20" xfId="0" applyFont="1" applyBorder="1"/>
    <xf numFmtId="0" fontId="19" fillId="0" borderId="1" xfId="0" applyFont="1" applyBorder="1"/>
    <xf numFmtId="0" fontId="2" fillId="0" borderId="1" xfId="0" applyFont="1" applyBorder="1" applyAlignment="1">
      <alignment horizontal="left" vertical="center" wrapText="1"/>
    </xf>
    <xf numFmtId="0" fontId="2" fillId="0" borderId="21" xfId="0" applyFont="1" applyBorder="1" applyAlignment="1">
      <alignment horizontal="left" vertical="center" wrapText="1"/>
    </xf>
    <xf numFmtId="0" fontId="2" fillId="0" borderId="2" xfId="0" applyFont="1" applyBorder="1" applyAlignment="1">
      <alignment vertical="center" wrapText="1"/>
    </xf>
    <xf numFmtId="0" fontId="2" fillId="0" borderId="3" xfId="0" applyFont="1" applyBorder="1" applyAlignment="1">
      <alignment vertical="center" wrapText="1"/>
    </xf>
    <xf numFmtId="0" fontId="12" fillId="0" borderId="0" xfId="0" applyFont="1" applyAlignment="1">
      <alignment vertical="top" wrapText="1"/>
    </xf>
    <xf numFmtId="0" fontId="11" fillId="0" borderId="0" xfId="0" applyFont="1" applyAlignment="1">
      <alignment wrapText="1"/>
    </xf>
    <xf numFmtId="0" fontId="2" fillId="0" borderId="12" xfId="0" applyFont="1" applyBorder="1" applyAlignment="1">
      <alignment vertical="center" wrapText="1"/>
    </xf>
    <xf numFmtId="0" fontId="4" fillId="0" borderId="7" xfId="0" applyFont="1" applyBorder="1" applyAlignment="1">
      <alignment horizontal="center"/>
    </xf>
    <xf numFmtId="0" fontId="4" fillId="0" borderId="8" xfId="0" applyFont="1" applyBorder="1" applyAlignment="1">
      <alignment horizontal="center"/>
    </xf>
    <xf numFmtId="0" fontId="4" fillId="0" borderId="9" xfId="0" applyFont="1" applyBorder="1" applyAlignment="1">
      <alignment horizontal="center"/>
    </xf>
    <xf numFmtId="0" fontId="2" fillId="2" borderId="2" xfId="0" applyFont="1" applyFill="1" applyBorder="1" applyAlignment="1">
      <alignment vertical="center"/>
    </xf>
    <xf numFmtId="0" fontId="2" fillId="2" borderId="4" xfId="0" applyFont="1" applyFill="1" applyBorder="1" applyAlignment="1">
      <alignment vertical="center"/>
    </xf>
    <xf numFmtId="0" fontId="4" fillId="0" borderId="5" xfId="0" applyFont="1" applyBorder="1" applyAlignment="1">
      <alignment horizontal="center" vertical="center" wrapText="1"/>
    </xf>
    <xf numFmtId="0" fontId="4" fillId="0" borderId="0" xfId="0" applyFont="1" applyAlignment="1">
      <alignment horizontal="center" vertical="center" wrapText="1"/>
    </xf>
    <xf numFmtId="0" fontId="2" fillId="2" borderId="3" xfId="0" applyFont="1" applyFill="1" applyBorder="1" applyAlignment="1">
      <alignment vertical="center"/>
    </xf>
    <xf numFmtId="0" fontId="4" fillId="0" borderId="2" xfId="0" applyFont="1" applyBorder="1"/>
    <xf numFmtId="0" fontId="4" fillId="0" borderId="3" xfId="0" applyFont="1" applyBorder="1"/>
    <xf numFmtId="0" fontId="4" fillId="0" borderId="13" xfId="0" applyFont="1" applyBorder="1"/>
    <xf numFmtId="0" fontId="4" fillId="0" borderId="14" xfId="0" applyFont="1" applyBorder="1"/>
    <xf numFmtId="0" fontId="4" fillId="0" borderId="15" xfId="0" applyFont="1" applyBorder="1"/>
    <xf numFmtId="0" fontId="0" fillId="0" borderId="1" xfId="0" applyBorder="1"/>
    <xf numFmtId="0" fontId="4" fillId="0" borderId="5" xfId="0" applyFont="1" applyBorder="1"/>
    <xf numFmtId="0" fontId="4" fillId="0" borderId="0" xfId="0" applyFont="1"/>
    <xf numFmtId="0" fontId="4" fillId="0" borderId="6" xfId="0" applyFont="1" applyBorder="1"/>
    <xf numFmtId="0" fontId="2" fillId="2" borderId="2" xfId="0" applyFont="1" applyFill="1" applyBorder="1"/>
    <xf numFmtId="0" fontId="2" fillId="2" borderId="4" xfId="0" applyFont="1" applyFill="1" applyBorder="1"/>
    <xf numFmtId="0" fontId="4" fillId="0" borderId="2" xfId="0" applyFont="1" applyBorder="1" applyAlignment="1">
      <alignment horizontal="center" vertical="top" wrapText="1"/>
    </xf>
    <xf numFmtId="0" fontId="4" fillId="0" borderId="4" xfId="0" applyFont="1" applyBorder="1" applyAlignment="1">
      <alignment horizontal="center" vertical="top" wrapText="1"/>
    </xf>
    <xf numFmtId="0" fontId="4" fillId="0" borderId="3" xfId="0" applyFont="1" applyBorder="1" applyAlignment="1">
      <alignment horizontal="center" vertical="top" wrapText="1"/>
    </xf>
    <xf numFmtId="0" fontId="2" fillId="2" borderId="3" xfId="0" applyFont="1" applyFill="1" applyBorder="1"/>
    <xf numFmtId="0" fontId="2" fillId="0" borderId="2" xfId="0" applyFont="1" applyBorder="1" applyAlignment="1">
      <alignment vertical="top" wrapText="1"/>
    </xf>
    <xf numFmtId="0" fontId="2" fillId="0" borderId="3" xfId="0" applyFont="1" applyBorder="1" applyAlignment="1">
      <alignment vertical="top" wrapText="1"/>
    </xf>
    <xf numFmtId="0" fontId="2" fillId="0" borderId="12" xfId="0" applyFont="1" applyBorder="1" applyAlignment="1">
      <alignment vertical="top"/>
    </xf>
    <xf numFmtId="0" fontId="4" fillId="0" borderId="2" xfId="0" applyFont="1" applyBorder="1" applyAlignment="1">
      <alignment horizontal="center" wrapText="1"/>
    </xf>
    <xf numFmtId="0" fontId="4" fillId="0" borderId="4" xfId="0" applyFont="1" applyBorder="1" applyAlignment="1">
      <alignment horizontal="center" wrapText="1"/>
    </xf>
    <xf numFmtId="0" fontId="4" fillId="0" borderId="3" xfId="0" applyFont="1" applyBorder="1" applyAlignment="1">
      <alignment horizontal="center" wrapText="1"/>
    </xf>
    <xf numFmtId="0" fontId="4" fillId="0" borderId="6" xfId="0" applyFont="1" applyBorder="1" applyAlignment="1">
      <alignment horizontal="center" vertical="center" wrapText="1"/>
    </xf>
    <xf numFmtId="0" fontId="2" fillId="0" borderId="10" xfId="0" applyFont="1" applyBorder="1" applyAlignment="1">
      <alignment vertical="center" wrapText="1"/>
    </xf>
    <xf numFmtId="0" fontId="2" fillId="0" borderId="11" xfId="0" applyFont="1" applyBorder="1" applyAlignment="1">
      <alignment vertical="center" wrapText="1"/>
    </xf>
    <xf numFmtId="0" fontId="2" fillId="0" borderId="8" xfId="0" applyFont="1" applyBorder="1" applyAlignment="1">
      <alignment wrapText="1"/>
    </xf>
  </cellXfs>
  <cellStyles count="6">
    <cellStyle name="Comma" xfId="2" builtinId="3"/>
    <cellStyle name="Hyperlink" xfId="5" builtinId="8"/>
    <cellStyle name="Normal" xfId="0" builtinId="0"/>
    <cellStyle name="Normal 2" xfId="4" xr:uid="{C8EF055E-DEDE-4B89-97AD-E88B375AD5BC}"/>
    <cellStyle name="Normal 2 8" xfId="3" xr:uid="{4705F856-0AC7-4649-981A-38EC00D60A75}"/>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3" Type="http://schemas.openxmlformats.org/officeDocument/2006/relationships/hyperlink" Target="https://www.slrconsulting.com/us/" TargetMode="External"/><Relationship Id="rId2" Type="http://schemas.openxmlformats.org/officeDocument/2006/relationships/image" Target="../media/image1.png"/><Relationship Id="rId1" Type="http://schemas.openxmlformats.org/officeDocument/2006/relationships/hyperlink" Target="https://www.eei.org/" TargetMode="External"/><Relationship Id="rId6" Type="http://schemas.openxmlformats.org/officeDocument/2006/relationships/image" Target="../media/image3.png"/><Relationship Id="rId5" Type="http://schemas.openxmlformats.org/officeDocument/2006/relationships/hyperlink" Target="https://www.aga.org/" TargetMode="External"/><Relationship Id="rId4" Type="http://schemas.openxmlformats.org/officeDocument/2006/relationships/image" Target="../media/image2.png"/></Relationships>
</file>

<file path=xl/drawings/_rels/drawing2.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https://www.slrconsulting.com/us/" TargetMode="External"/><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emf"/></Relationships>
</file>

<file path=xl/drawings/_rels/drawing4.xml.rels><?xml version="1.0" encoding="UTF-8" standalone="yes"?>
<Relationships xmlns="http://schemas.openxmlformats.org/package/2006/relationships"><Relationship Id="rId1" Type="http://schemas.openxmlformats.org/officeDocument/2006/relationships/image" Target="../media/image5.emf"/></Relationships>
</file>

<file path=xl/drawings/_rels/drawing5.xml.rels><?xml version="1.0" encoding="UTF-8" standalone="yes"?>
<Relationships xmlns="http://schemas.openxmlformats.org/package/2006/relationships"><Relationship Id="rId1" Type="http://schemas.openxmlformats.org/officeDocument/2006/relationships/image" Target="../media/image6.emf"/></Relationships>
</file>

<file path=xl/drawings/_rels/drawing6.xml.rels><?xml version="1.0" encoding="UTF-8" standalone="yes"?>
<Relationships xmlns="http://schemas.openxmlformats.org/package/2006/relationships"><Relationship Id="rId1" Type="http://schemas.openxmlformats.org/officeDocument/2006/relationships/image" Target="../media/image7.emf"/></Relationships>
</file>

<file path=xl/drawings/_rels/drawing7.xml.rels><?xml version="1.0" encoding="UTF-8" standalone="yes"?>
<Relationships xmlns="http://schemas.openxmlformats.org/package/2006/relationships"><Relationship Id="rId1" Type="http://schemas.openxmlformats.org/officeDocument/2006/relationships/image" Target="../media/image8.png"/></Relationships>
</file>

<file path=xl/drawings/_rels/drawing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https://www.slrconsulting.com/us/" TargetMode="External"/></Relationships>
</file>

<file path=xl/drawings/_rels/drawing9.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https://www.slrconsulting.com/us/" TargetMode="External"/><Relationship Id="rId1" Type="http://schemas.openxmlformats.org/officeDocument/2006/relationships/image" Target="../media/image9.emf"/></Relationships>
</file>

<file path=xl/drawings/drawing1.xml><?xml version="1.0" encoding="utf-8"?>
<xdr:wsDr xmlns:xdr="http://schemas.openxmlformats.org/drawingml/2006/spreadsheetDrawing" xmlns:a="http://schemas.openxmlformats.org/drawingml/2006/main">
  <xdr:twoCellAnchor editAs="oneCell">
    <xdr:from>
      <xdr:col>1</xdr:col>
      <xdr:colOff>57150</xdr:colOff>
      <xdr:row>1</xdr:row>
      <xdr:rowOff>95250</xdr:rowOff>
    </xdr:from>
    <xdr:to>
      <xdr:col>2</xdr:col>
      <xdr:colOff>1394883</xdr:colOff>
      <xdr:row>2</xdr:row>
      <xdr:rowOff>140822</xdr:rowOff>
    </xdr:to>
    <xdr:pic>
      <xdr:nvPicPr>
        <xdr:cNvPr id="5" name="Picture 4">
          <a:hlinkClick xmlns:r="http://schemas.openxmlformats.org/officeDocument/2006/relationships" r:id="rId1"/>
          <a:extLst>
            <a:ext uri="{FF2B5EF4-FFF2-40B4-BE49-F238E27FC236}">
              <a16:creationId xmlns:a16="http://schemas.microsoft.com/office/drawing/2014/main" id="{4D3B2BFF-7CBB-47B4-B358-E6316C95FCFF}"/>
            </a:ext>
          </a:extLst>
        </xdr:cNvPr>
        <xdr:cNvPicPr>
          <a:picLocks noChangeAspect="1"/>
        </xdr:cNvPicPr>
      </xdr:nvPicPr>
      <xdr:blipFill>
        <a:blip xmlns:r="http://schemas.openxmlformats.org/officeDocument/2006/relationships" r:embed="rId2"/>
        <a:stretch>
          <a:fillRect/>
        </a:stretch>
      </xdr:blipFill>
      <xdr:spPr>
        <a:xfrm>
          <a:off x="1828800" y="285750"/>
          <a:ext cx="3505200" cy="998072"/>
        </a:xfrm>
        <a:prstGeom prst="rect">
          <a:avLst/>
        </a:prstGeom>
        <a:ln w="38100" cap="sq">
          <a:solidFill>
            <a:srgbClr val="000000"/>
          </a:solidFill>
          <a:prstDash val="solid"/>
          <a:miter lim="800000"/>
        </a:ln>
        <a:effectLst>
          <a:outerShdw blurRad="50800" dist="38100" dir="2700000" algn="tl" rotWithShape="0">
            <a:srgbClr val="000000">
              <a:alpha val="43000"/>
            </a:srgbClr>
          </a:outerShdw>
        </a:effectLst>
      </xdr:spPr>
    </xdr:pic>
    <xdr:clientData/>
  </xdr:twoCellAnchor>
  <xdr:oneCellAnchor>
    <xdr:from>
      <xdr:col>16</xdr:col>
      <xdr:colOff>85728</xdr:colOff>
      <xdr:row>3</xdr:row>
      <xdr:rowOff>241060</xdr:rowOff>
    </xdr:from>
    <xdr:ext cx="1190622" cy="336725"/>
    <xdr:pic>
      <xdr:nvPicPr>
        <xdr:cNvPr id="6" name="Picture 5">
          <a:hlinkClick xmlns:r="http://schemas.openxmlformats.org/officeDocument/2006/relationships" r:id="rId3"/>
          <a:extLst>
            <a:ext uri="{FF2B5EF4-FFF2-40B4-BE49-F238E27FC236}">
              <a16:creationId xmlns:a16="http://schemas.microsoft.com/office/drawing/2014/main" id="{EACF497E-4C52-4A48-B686-EF39F87B6952}"/>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xdr:blipFill>
      <xdr:spPr>
        <a:xfrm>
          <a:off x="16354428" y="1641235"/>
          <a:ext cx="1190622" cy="336725"/>
        </a:xfrm>
        <a:prstGeom prst="rect">
          <a:avLst/>
        </a:prstGeom>
      </xdr:spPr>
    </xdr:pic>
    <xdr:clientData/>
  </xdr:oneCellAnchor>
  <xdr:twoCellAnchor editAs="oneCell">
    <xdr:from>
      <xdr:col>5</xdr:col>
      <xdr:colOff>66675</xdr:colOff>
      <xdr:row>1</xdr:row>
      <xdr:rowOff>76200</xdr:rowOff>
    </xdr:from>
    <xdr:to>
      <xdr:col>6</xdr:col>
      <xdr:colOff>1769533</xdr:colOff>
      <xdr:row>2</xdr:row>
      <xdr:rowOff>150284</xdr:rowOff>
    </xdr:to>
    <xdr:pic>
      <xdr:nvPicPr>
        <xdr:cNvPr id="8" name="Picture 7">
          <a:hlinkClick xmlns:r="http://schemas.openxmlformats.org/officeDocument/2006/relationships" r:id="rId5"/>
          <a:extLst>
            <a:ext uri="{FF2B5EF4-FFF2-40B4-BE49-F238E27FC236}">
              <a16:creationId xmlns:a16="http://schemas.microsoft.com/office/drawing/2014/main" id="{4D1B6D29-57D7-4613-86E6-416C9ABBE769}"/>
            </a:ext>
          </a:extLst>
        </xdr:cNvPr>
        <xdr:cNvPicPr>
          <a:picLocks noChangeAspect="1"/>
        </xdr:cNvPicPr>
      </xdr:nvPicPr>
      <xdr:blipFill>
        <a:blip xmlns:r="http://schemas.openxmlformats.org/officeDocument/2006/relationships" r:embed="rId6"/>
        <a:stretch>
          <a:fillRect/>
        </a:stretch>
      </xdr:blipFill>
      <xdr:spPr>
        <a:xfrm>
          <a:off x="6553200" y="266700"/>
          <a:ext cx="3122083" cy="1026584"/>
        </a:xfrm>
        <a:prstGeom prst="rect">
          <a:avLst/>
        </a:prstGeom>
        <a:ln w="38100" cap="sq">
          <a:solidFill>
            <a:srgbClr val="000000"/>
          </a:solidFill>
          <a:prstDash val="solid"/>
          <a:miter lim="800000"/>
        </a:ln>
        <a:effectLst>
          <a:outerShdw blurRad="50800" dist="38100" dir="2700000" algn="tl" rotWithShape="0">
            <a:srgbClr val="000000">
              <a:alpha val="43000"/>
            </a:srgbClr>
          </a:outerShdw>
        </a:effec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10</xdr:col>
      <xdr:colOff>95250</xdr:colOff>
      <xdr:row>1</xdr:row>
      <xdr:rowOff>247650</xdr:rowOff>
    </xdr:from>
    <xdr:to>
      <xdr:col>11</xdr:col>
      <xdr:colOff>817348</xdr:colOff>
      <xdr:row>1</xdr:row>
      <xdr:rowOff>582959</xdr:rowOff>
    </xdr:to>
    <xdr:pic>
      <xdr:nvPicPr>
        <xdr:cNvPr id="2" name="Picture 1">
          <a:extLst>
            <a:ext uri="{FF2B5EF4-FFF2-40B4-BE49-F238E27FC236}">
              <a16:creationId xmlns:a16="http://schemas.microsoft.com/office/drawing/2014/main" id="{B93B3524-AFC2-4CCD-9C9D-71B2DB5BF041}"/>
            </a:ext>
          </a:extLst>
        </xdr:cNvPr>
        <xdr:cNvPicPr>
          <a:picLocks noChangeAspect="1"/>
        </xdr:cNvPicPr>
      </xdr:nvPicPr>
      <xdr:blipFill>
        <a:blip xmlns:r="http://schemas.openxmlformats.org/officeDocument/2006/relationships" r:embed="rId1"/>
        <a:stretch>
          <a:fillRect/>
        </a:stretch>
      </xdr:blipFill>
      <xdr:spPr>
        <a:xfrm>
          <a:off x="14392275" y="504825"/>
          <a:ext cx="1188823" cy="335309"/>
        </a:xfrm>
        <a:prstGeom prst="rect">
          <a:avLst/>
        </a:prstGeom>
      </xdr:spPr>
    </xdr:pic>
    <xdr:clientData/>
  </xdr:twoCellAnchor>
  <xdr:oneCellAnchor>
    <xdr:from>
      <xdr:col>10</xdr:col>
      <xdr:colOff>85728</xdr:colOff>
      <xdr:row>1</xdr:row>
      <xdr:rowOff>241060</xdr:rowOff>
    </xdr:from>
    <xdr:ext cx="1190622" cy="336725"/>
    <xdr:pic>
      <xdr:nvPicPr>
        <xdr:cNvPr id="3" name="Picture 2">
          <a:hlinkClick xmlns:r="http://schemas.openxmlformats.org/officeDocument/2006/relationships" r:id="rId2"/>
          <a:extLst>
            <a:ext uri="{FF2B5EF4-FFF2-40B4-BE49-F238E27FC236}">
              <a16:creationId xmlns:a16="http://schemas.microsoft.com/office/drawing/2014/main" id="{6D03CF6F-2355-4E88-9390-B753F2821A41}"/>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xdr:blipFill>
      <xdr:spPr>
        <a:xfrm>
          <a:off x="14382753" y="498235"/>
          <a:ext cx="1190622" cy="336725"/>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twoCellAnchor>
    <xdr:from>
      <xdr:col>0</xdr:col>
      <xdr:colOff>1381125</xdr:colOff>
      <xdr:row>7</xdr:row>
      <xdr:rowOff>57150</xdr:rowOff>
    </xdr:from>
    <xdr:to>
      <xdr:col>0</xdr:col>
      <xdr:colOff>1600200</xdr:colOff>
      <xdr:row>7</xdr:row>
      <xdr:rowOff>171450</xdr:rowOff>
    </xdr:to>
    <xdr:sp macro="" textlink="">
      <xdr:nvSpPr>
        <xdr:cNvPr id="2" name="Arrow: Right 1">
          <a:extLst>
            <a:ext uri="{FF2B5EF4-FFF2-40B4-BE49-F238E27FC236}">
              <a16:creationId xmlns:a16="http://schemas.microsoft.com/office/drawing/2014/main" id="{9C2323BA-031A-44AD-A468-3EBF1C2E219D}"/>
            </a:ext>
          </a:extLst>
        </xdr:cNvPr>
        <xdr:cNvSpPr/>
      </xdr:nvSpPr>
      <xdr:spPr>
        <a:xfrm>
          <a:off x="1381125" y="942975"/>
          <a:ext cx="219075" cy="114300"/>
        </a:xfrm>
        <a:prstGeom prst="right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1816893</xdr:colOff>
      <xdr:row>35</xdr:row>
      <xdr:rowOff>145256</xdr:rowOff>
    </xdr:from>
    <xdr:to>
      <xdr:col>0</xdr:col>
      <xdr:colOff>2595562</xdr:colOff>
      <xdr:row>36</xdr:row>
      <xdr:rowOff>83344</xdr:rowOff>
    </xdr:to>
    <xdr:sp macro="" textlink="">
      <xdr:nvSpPr>
        <xdr:cNvPr id="3" name="Arrow: Right 2">
          <a:extLst>
            <a:ext uri="{FF2B5EF4-FFF2-40B4-BE49-F238E27FC236}">
              <a16:creationId xmlns:a16="http://schemas.microsoft.com/office/drawing/2014/main" id="{AADBC416-5759-4971-85D9-99B0FBB4C22A}"/>
            </a:ext>
          </a:extLst>
        </xdr:cNvPr>
        <xdr:cNvSpPr/>
      </xdr:nvSpPr>
      <xdr:spPr>
        <a:xfrm>
          <a:off x="1816893" y="6669881"/>
          <a:ext cx="778669" cy="128588"/>
        </a:xfrm>
        <a:prstGeom prst="rightArrow">
          <a:avLst/>
        </a:prstGeom>
        <a:solidFill>
          <a:srgbClr val="4472C4"/>
        </a:solidFill>
        <a:ln w="12700" cap="flat" cmpd="sng" algn="ctr">
          <a:solidFill>
            <a:srgbClr val="4472C4">
              <a:shade val="15000"/>
            </a:srgbClr>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sysClr val="window" lastClr="FFFFFF"/>
            </a:solidFill>
            <a:effectLst/>
            <a:uLnTx/>
            <a:uFillTx/>
            <a:latin typeface="Calibri" panose="020F0502020204030204"/>
            <a:ea typeface="+mn-ea"/>
            <a:cs typeface="+mn-cs"/>
          </a:endParaRPr>
        </a:p>
      </xdr:txBody>
    </xdr:sp>
    <xdr:clientData/>
  </xdr:twoCellAnchor>
  <xdr:twoCellAnchor>
    <xdr:from>
      <xdr:col>3</xdr:col>
      <xdr:colOff>2083594</xdr:colOff>
      <xdr:row>35</xdr:row>
      <xdr:rowOff>145256</xdr:rowOff>
    </xdr:from>
    <xdr:to>
      <xdr:col>3</xdr:col>
      <xdr:colOff>2302669</xdr:colOff>
      <xdr:row>36</xdr:row>
      <xdr:rowOff>69056</xdr:rowOff>
    </xdr:to>
    <xdr:sp macro="" textlink="">
      <xdr:nvSpPr>
        <xdr:cNvPr id="4" name="Arrow: Right 3">
          <a:extLst>
            <a:ext uri="{FF2B5EF4-FFF2-40B4-BE49-F238E27FC236}">
              <a16:creationId xmlns:a16="http://schemas.microsoft.com/office/drawing/2014/main" id="{9E21625A-FA53-432F-A645-DA930861D4E8}"/>
            </a:ext>
          </a:extLst>
        </xdr:cNvPr>
        <xdr:cNvSpPr/>
      </xdr:nvSpPr>
      <xdr:spPr>
        <a:xfrm>
          <a:off x="11834813" y="6669881"/>
          <a:ext cx="219075" cy="114300"/>
        </a:xfrm>
        <a:prstGeom prst="rightArrow">
          <a:avLst/>
        </a:prstGeom>
        <a:solidFill>
          <a:srgbClr val="4472C4"/>
        </a:solidFill>
        <a:ln w="12700" cap="flat" cmpd="sng" algn="ctr">
          <a:solidFill>
            <a:srgbClr val="4472C4">
              <a:shade val="15000"/>
            </a:srgbClr>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sysClr val="window" lastClr="FFFFFF"/>
            </a:solidFill>
            <a:effectLst/>
            <a:uLnTx/>
            <a:uFillTx/>
            <a:latin typeface="Calibri" panose="020F0502020204030204"/>
            <a:ea typeface="+mn-ea"/>
            <a:cs typeface="+mn-cs"/>
          </a:endParaRPr>
        </a:p>
      </xdr:txBody>
    </xdr:sp>
    <xdr:clientData/>
  </xdr:twoCellAnchor>
  <xdr:twoCellAnchor editAs="oneCell">
    <xdr:from>
      <xdr:col>2</xdr:col>
      <xdr:colOff>1083469</xdr:colOff>
      <xdr:row>1</xdr:row>
      <xdr:rowOff>71437</xdr:rowOff>
    </xdr:from>
    <xdr:to>
      <xdr:col>4</xdr:col>
      <xdr:colOff>2250281</xdr:colOff>
      <xdr:row>4</xdr:row>
      <xdr:rowOff>404811</xdr:rowOff>
    </xdr:to>
    <xdr:pic>
      <xdr:nvPicPr>
        <xdr:cNvPr id="7" name="Picture 6">
          <a:extLst>
            <a:ext uri="{FF2B5EF4-FFF2-40B4-BE49-F238E27FC236}">
              <a16:creationId xmlns:a16="http://schemas.microsoft.com/office/drawing/2014/main" id="{B041439C-17CF-5258-2508-B43E9B70F1F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70094" y="273843"/>
          <a:ext cx="6036468" cy="1404937"/>
        </a:xfrm>
        <a:prstGeom prst="rect">
          <a:avLst/>
        </a:prstGeom>
        <a:solidFill>
          <a:schemeClr val="bg1"/>
        </a:solidFill>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5</xdr:col>
      <xdr:colOff>180975</xdr:colOff>
      <xdr:row>0</xdr:row>
      <xdr:rowOff>95250</xdr:rowOff>
    </xdr:from>
    <xdr:to>
      <xdr:col>8</xdr:col>
      <xdr:colOff>1019175</xdr:colOff>
      <xdr:row>0</xdr:row>
      <xdr:rowOff>1219200</xdr:rowOff>
    </xdr:to>
    <xdr:pic>
      <xdr:nvPicPr>
        <xdr:cNvPr id="4" name="Picture 3">
          <a:extLst>
            <a:ext uri="{FF2B5EF4-FFF2-40B4-BE49-F238E27FC236}">
              <a16:creationId xmlns:a16="http://schemas.microsoft.com/office/drawing/2014/main" id="{C542145C-98C0-5ABE-E36C-510437733CB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20175" y="95250"/>
          <a:ext cx="5410200" cy="1123950"/>
        </a:xfrm>
        <a:prstGeom prst="rect">
          <a:avLst/>
        </a:prstGeom>
        <a:solidFill>
          <a:schemeClr val="bg1"/>
        </a:solidFill>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5</xdr:col>
      <xdr:colOff>171450</xdr:colOff>
      <xdr:row>0</xdr:row>
      <xdr:rowOff>104775</xdr:rowOff>
    </xdr:from>
    <xdr:to>
      <xdr:col>8</xdr:col>
      <xdr:colOff>152400</xdr:colOff>
      <xdr:row>0</xdr:row>
      <xdr:rowOff>1228725</xdr:rowOff>
    </xdr:to>
    <xdr:pic>
      <xdr:nvPicPr>
        <xdr:cNvPr id="4" name="Picture 3">
          <a:extLst>
            <a:ext uri="{FF2B5EF4-FFF2-40B4-BE49-F238E27FC236}">
              <a16:creationId xmlns:a16="http://schemas.microsoft.com/office/drawing/2014/main" id="{0038BE7F-045B-0F84-F3BF-2440322B5E2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10650" y="104775"/>
          <a:ext cx="5410200" cy="1123950"/>
        </a:xfrm>
        <a:prstGeom prst="rect">
          <a:avLst/>
        </a:prstGeom>
        <a:solidFill>
          <a:schemeClr val="bg1"/>
        </a:solidFill>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85725</xdr:colOff>
      <xdr:row>6</xdr:row>
      <xdr:rowOff>104775</xdr:rowOff>
    </xdr:from>
    <xdr:to>
      <xdr:col>4</xdr:col>
      <xdr:colOff>485319</xdr:colOff>
      <xdr:row>13</xdr:row>
      <xdr:rowOff>142875</xdr:rowOff>
    </xdr:to>
    <xdr:pic>
      <xdr:nvPicPr>
        <xdr:cNvPr id="3" name="Picture 2">
          <a:extLst>
            <a:ext uri="{FF2B5EF4-FFF2-40B4-BE49-F238E27FC236}">
              <a16:creationId xmlns:a16="http://schemas.microsoft.com/office/drawing/2014/main" id="{F820CFD0-2C75-4002-9381-8F5F92FAA73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725" y="5238750"/>
          <a:ext cx="5771694" cy="1371600"/>
        </a:xfrm>
        <a:prstGeom prst="rect">
          <a:avLst/>
        </a:prstGeom>
        <a:solidFill>
          <a:schemeClr val="bg1"/>
        </a:solidFill>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428625</xdr:colOff>
      <xdr:row>10</xdr:row>
      <xdr:rowOff>133350</xdr:rowOff>
    </xdr:from>
    <xdr:to>
      <xdr:col>3</xdr:col>
      <xdr:colOff>684170</xdr:colOff>
      <xdr:row>18</xdr:row>
      <xdr:rowOff>76200</xdr:rowOff>
    </xdr:to>
    <xdr:pic>
      <xdr:nvPicPr>
        <xdr:cNvPr id="3" name="Picture 2">
          <a:extLst>
            <a:ext uri="{FF2B5EF4-FFF2-40B4-BE49-F238E27FC236}">
              <a16:creationId xmlns:a16="http://schemas.microsoft.com/office/drawing/2014/main" id="{0166A430-0C08-45A0-8E79-6B53E0544DBC}"/>
            </a:ext>
          </a:extLst>
        </xdr:cNvPr>
        <xdr:cNvPicPr>
          <a:picLocks noChangeAspect="1"/>
        </xdr:cNvPicPr>
      </xdr:nvPicPr>
      <xdr:blipFill>
        <a:blip xmlns:r="http://schemas.openxmlformats.org/officeDocument/2006/relationships" r:embed="rId1"/>
        <a:stretch>
          <a:fillRect/>
        </a:stretch>
      </xdr:blipFill>
      <xdr:spPr>
        <a:xfrm>
          <a:off x="428625" y="3048000"/>
          <a:ext cx="6113420" cy="1238250"/>
        </a:xfrm>
        <a:prstGeom prst="rect">
          <a:avLst/>
        </a:prstGeom>
        <a:solidFill>
          <a:schemeClr val="bg1"/>
        </a:solidFill>
      </xdr:spPr>
    </xdr:pic>
    <xdr:clientData/>
  </xdr:twoCellAnchor>
</xdr:wsDr>
</file>

<file path=xl/drawings/drawing8.xml><?xml version="1.0" encoding="utf-8"?>
<xdr:wsDr xmlns:xdr="http://schemas.openxmlformats.org/drawingml/2006/spreadsheetDrawing" xmlns:a="http://schemas.openxmlformats.org/drawingml/2006/main">
  <xdr:oneCellAnchor>
    <xdr:from>
      <xdr:col>10</xdr:col>
      <xdr:colOff>85728</xdr:colOff>
      <xdr:row>1</xdr:row>
      <xdr:rowOff>241060</xdr:rowOff>
    </xdr:from>
    <xdr:ext cx="1190622" cy="336725"/>
    <xdr:pic>
      <xdr:nvPicPr>
        <xdr:cNvPr id="2" name="Picture 1">
          <a:hlinkClick xmlns:r="http://schemas.openxmlformats.org/officeDocument/2006/relationships" r:id="rId1"/>
          <a:extLst>
            <a:ext uri="{FF2B5EF4-FFF2-40B4-BE49-F238E27FC236}">
              <a16:creationId xmlns:a16="http://schemas.microsoft.com/office/drawing/2014/main" id="{91829E2E-5C99-44F1-8188-6CEB0DE5F0C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16563978" y="1584085"/>
          <a:ext cx="1190622" cy="336725"/>
        </a:xfrm>
        <a:prstGeom prst="rect">
          <a:avLst/>
        </a:prstGeom>
      </xdr:spPr>
    </xdr:pic>
    <xdr:clientData/>
  </xdr:oneCellAnchor>
</xdr:wsDr>
</file>

<file path=xl/drawings/drawing9.xml><?xml version="1.0" encoding="utf-8"?>
<xdr:wsDr xmlns:xdr="http://schemas.openxmlformats.org/drawingml/2006/spreadsheetDrawing" xmlns:a="http://schemas.openxmlformats.org/drawingml/2006/main">
  <xdr:twoCellAnchor editAs="oneCell">
    <xdr:from>
      <xdr:col>1</xdr:col>
      <xdr:colOff>276225</xdr:colOff>
      <xdr:row>1</xdr:row>
      <xdr:rowOff>0</xdr:rowOff>
    </xdr:from>
    <xdr:to>
      <xdr:col>4</xdr:col>
      <xdr:colOff>695325</xdr:colOff>
      <xdr:row>3</xdr:row>
      <xdr:rowOff>28575</xdr:rowOff>
    </xdr:to>
    <xdr:pic>
      <xdr:nvPicPr>
        <xdr:cNvPr id="2" name="Picture 1">
          <a:extLst>
            <a:ext uri="{FF2B5EF4-FFF2-40B4-BE49-F238E27FC236}">
              <a16:creationId xmlns:a16="http://schemas.microsoft.com/office/drawing/2014/main" id="{741229DF-B082-60ED-95B2-4863EFA659F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90550" y="190500"/>
          <a:ext cx="5410200" cy="1123950"/>
        </a:xfrm>
        <a:prstGeom prst="rect">
          <a:avLst/>
        </a:prstGeom>
        <a:solidFill>
          <a:schemeClr val="bg1"/>
        </a:solidFill>
      </xdr:spPr>
    </xdr:pic>
    <xdr:clientData/>
  </xdr:twoCellAnchor>
  <xdr:oneCellAnchor>
    <xdr:from>
      <xdr:col>10</xdr:col>
      <xdr:colOff>85728</xdr:colOff>
      <xdr:row>1</xdr:row>
      <xdr:rowOff>241060</xdr:rowOff>
    </xdr:from>
    <xdr:ext cx="1190622" cy="336725"/>
    <xdr:pic>
      <xdr:nvPicPr>
        <xdr:cNvPr id="3" name="Picture 2">
          <a:hlinkClick xmlns:r="http://schemas.openxmlformats.org/officeDocument/2006/relationships" r:id="rId2"/>
          <a:extLst>
            <a:ext uri="{FF2B5EF4-FFF2-40B4-BE49-F238E27FC236}">
              <a16:creationId xmlns:a16="http://schemas.microsoft.com/office/drawing/2014/main" id="{E8D5EA54-C3AD-4BDE-9D43-93B2A2FE38C1}"/>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xdr:blipFill>
      <xdr:spPr>
        <a:xfrm>
          <a:off x="12620628" y="412510"/>
          <a:ext cx="1190622" cy="336725"/>
        </a:xfrm>
        <a:prstGeom prst="rect">
          <a:avLst/>
        </a:prstGeom>
      </xdr:spPr>
    </xdr:pic>
    <xdr:clientData/>
  </xdr:one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s://www.aga.org/research-policy/natural-gas-esg-sustainability/natural-gas-sustainability-initiative-ngsi/" TargetMode="External"/><Relationship Id="rId1" Type="http://schemas.openxmlformats.org/officeDocument/2006/relationships/hyperlink" Target="https://www.eei.org/issues-and-policy/NGSI"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1F811C-FF32-45D5-829D-787AD1C40A27}">
  <sheetPr>
    <tabColor rgb="FFFF0000"/>
  </sheetPr>
  <dimension ref="A2:T19"/>
  <sheetViews>
    <sheetView tabSelected="1" zoomScale="90" zoomScaleNormal="90" workbookViewId="0">
      <selection activeCell="B7" sqref="B7:T7"/>
    </sheetView>
  </sheetViews>
  <sheetFormatPr defaultRowHeight="15" x14ac:dyDescent="0.25"/>
  <cols>
    <col min="1" max="1" width="26.5703125" customWidth="1"/>
    <col min="2" max="2" width="32.5703125" customWidth="1"/>
    <col min="3" max="3" width="21.5703125" customWidth="1"/>
    <col min="5" max="5" width="8.42578125" customWidth="1"/>
    <col min="6" max="6" width="21.28515625" customWidth="1"/>
    <col min="7" max="7" width="27.28515625" customWidth="1"/>
    <col min="15" max="15" width="20.42578125" customWidth="1"/>
    <col min="16" max="16" width="17.42578125" customWidth="1"/>
    <col min="18" max="18" width="11.7109375" customWidth="1"/>
    <col min="20" max="20" width="18.7109375" customWidth="1"/>
  </cols>
  <sheetData>
    <row r="2" spans="1:20" ht="75" customHeight="1" x14ac:dyDescent="0.25"/>
    <row r="3" spans="1:20" ht="15.75" thickBot="1" x14ac:dyDescent="0.3"/>
    <row r="4" spans="1:20" ht="59.25" customHeight="1" thickTop="1" thickBot="1" x14ac:dyDescent="0.3">
      <c r="B4" s="192" t="s">
        <v>293</v>
      </c>
      <c r="C4" s="193"/>
      <c r="F4" s="197" t="s">
        <v>294</v>
      </c>
      <c r="G4" s="198"/>
      <c r="N4" s="194" t="s">
        <v>388</v>
      </c>
      <c r="O4" s="195"/>
      <c r="P4" s="195"/>
      <c r="Q4" s="195"/>
      <c r="R4" s="196"/>
    </row>
    <row r="5" spans="1:20" ht="27" thickTop="1" x14ac:dyDescent="0.4">
      <c r="A5" s="56" t="s">
        <v>327</v>
      </c>
      <c r="B5" s="172"/>
      <c r="C5" s="172"/>
      <c r="D5" s="172"/>
      <c r="E5" s="172"/>
      <c r="F5" s="172"/>
      <c r="G5" s="172"/>
      <c r="H5" s="172"/>
      <c r="I5" s="172"/>
      <c r="J5" s="172"/>
    </row>
    <row r="6" spans="1:20" ht="16.5" thickBot="1" x14ac:dyDescent="0.3">
      <c r="A6" s="57" t="s">
        <v>347</v>
      </c>
    </row>
    <row r="7" spans="1:20" ht="31.5" customHeight="1" thickTop="1" thickBot="1" x14ac:dyDescent="0.3">
      <c r="A7" s="190" t="s">
        <v>398</v>
      </c>
      <c r="B7" s="199" t="s">
        <v>418</v>
      </c>
      <c r="C7" s="202"/>
      <c r="D7" s="202"/>
      <c r="E7" s="202"/>
      <c r="F7" s="202"/>
      <c r="G7" s="202"/>
      <c r="H7" s="202"/>
      <c r="I7" s="202"/>
      <c r="J7" s="202"/>
      <c r="K7" s="202"/>
      <c r="L7" s="202"/>
      <c r="M7" s="202"/>
      <c r="N7" s="202"/>
      <c r="O7" s="202"/>
      <c r="P7" s="202"/>
      <c r="Q7" s="202"/>
      <c r="R7" s="202"/>
      <c r="S7" s="202"/>
      <c r="T7" s="203"/>
    </row>
    <row r="8" spans="1:20" ht="59.25" customHeight="1" thickTop="1" thickBot="1" x14ac:dyDescent="0.3">
      <c r="A8" s="191" t="s">
        <v>389</v>
      </c>
      <c r="B8" s="199" t="s">
        <v>396</v>
      </c>
      <c r="C8" s="202"/>
      <c r="D8" s="202"/>
      <c r="E8" s="202"/>
      <c r="F8" s="202"/>
      <c r="G8" s="202"/>
      <c r="H8" s="202"/>
      <c r="I8" s="202"/>
      <c r="J8" s="202"/>
      <c r="K8" s="202"/>
      <c r="L8" s="202"/>
      <c r="M8" s="202"/>
      <c r="N8" s="202"/>
      <c r="O8" s="202"/>
      <c r="P8" s="202"/>
      <c r="Q8" s="202"/>
      <c r="R8" s="202"/>
      <c r="S8" s="202"/>
      <c r="T8" s="203"/>
    </row>
    <row r="9" spans="1:20" ht="63.75" customHeight="1" thickTop="1" thickBot="1" x14ac:dyDescent="0.3">
      <c r="A9" s="190" t="s">
        <v>390</v>
      </c>
      <c r="B9" s="199" t="s">
        <v>397</v>
      </c>
      <c r="C9" s="200"/>
      <c r="D9" s="200"/>
      <c r="E9" s="200"/>
      <c r="F9" s="200"/>
      <c r="G9" s="200"/>
      <c r="H9" s="200"/>
      <c r="I9" s="200"/>
      <c r="J9" s="200"/>
      <c r="K9" s="200"/>
      <c r="L9" s="200"/>
      <c r="M9" s="200"/>
      <c r="N9" s="200"/>
      <c r="O9" s="200"/>
      <c r="P9" s="200"/>
      <c r="Q9" s="200"/>
      <c r="R9" s="200"/>
      <c r="S9" s="200"/>
      <c r="T9" s="201"/>
    </row>
    <row r="10" spans="1:20" ht="47.25" customHeight="1" thickTop="1" thickBot="1" x14ac:dyDescent="0.3">
      <c r="A10" s="190" t="s">
        <v>391</v>
      </c>
      <c r="B10" s="199" t="s">
        <v>399</v>
      </c>
      <c r="C10" s="202"/>
      <c r="D10" s="202"/>
      <c r="E10" s="202"/>
      <c r="F10" s="202"/>
      <c r="G10" s="202"/>
      <c r="H10" s="202"/>
      <c r="I10" s="202"/>
      <c r="J10" s="202"/>
      <c r="K10" s="202"/>
      <c r="L10" s="202"/>
      <c r="M10" s="202"/>
      <c r="N10" s="202"/>
      <c r="O10" s="202"/>
      <c r="P10" s="202"/>
      <c r="Q10" s="202"/>
      <c r="R10" s="202"/>
      <c r="S10" s="202"/>
      <c r="T10" s="203"/>
    </row>
    <row r="11" spans="1:20" ht="47.25" customHeight="1" thickTop="1" thickBot="1" x14ac:dyDescent="0.3">
      <c r="A11" s="190" t="s">
        <v>392</v>
      </c>
      <c r="B11" s="204" t="s">
        <v>400</v>
      </c>
      <c r="C11" s="204"/>
      <c r="D11" s="204"/>
      <c r="E11" s="204"/>
      <c r="F11" s="204"/>
      <c r="G11" s="204"/>
      <c r="H11" s="204"/>
      <c r="I11" s="204"/>
      <c r="J11" s="204"/>
      <c r="K11" s="204"/>
      <c r="L11" s="204"/>
      <c r="M11" s="204"/>
      <c r="N11" s="204"/>
      <c r="O11" s="204"/>
      <c r="P11" s="204"/>
      <c r="Q11" s="204"/>
      <c r="R11" s="204"/>
      <c r="S11" s="204"/>
      <c r="T11" s="204"/>
    </row>
    <row r="12" spans="1:20" ht="38.25" customHeight="1" thickTop="1" thickBot="1" x14ac:dyDescent="0.3">
      <c r="A12" s="190" t="s">
        <v>394</v>
      </c>
      <c r="B12" s="204" t="s">
        <v>401</v>
      </c>
      <c r="C12" s="202"/>
      <c r="D12" s="202"/>
      <c r="E12" s="202"/>
      <c r="F12" s="202"/>
      <c r="G12" s="202"/>
      <c r="H12" s="202"/>
      <c r="I12" s="202"/>
      <c r="J12" s="202"/>
      <c r="K12" s="202"/>
      <c r="L12" s="202"/>
      <c r="M12" s="202"/>
      <c r="N12" s="202"/>
      <c r="O12" s="202"/>
      <c r="P12" s="202"/>
      <c r="Q12" s="202"/>
      <c r="R12" s="202"/>
      <c r="S12" s="202"/>
      <c r="T12" s="203"/>
    </row>
    <row r="13" spans="1:20" ht="47.25" customHeight="1" thickTop="1" thickBot="1" x14ac:dyDescent="0.3">
      <c r="A13" s="190" t="s">
        <v>395</v>
      </c>
      <c r="B13" s="204" t="s">
        <v>402</v>
      </c>
      <c r="C13" s="202"/>
      <c r="D13" s="202"/>
      <c r="E13" s="202"/>
      <c r="F13" s="202"/>
      <c r="G13" s="202"/>
      <c r="H13" s="202"/>
      <c r="I13" s="202"/>
      <c r="J13" s="202"/>
      <c r="K13" s="202"/>
      <c r="L13" s="202"/>
      <c r="M13" s="202"/>
      <c r="N13" s="202"/>
      <c r="O13" s="202"/>
      <c r="P13" s="202"/>
      <c r="Q13" s="202"/>
      <c r="R13" s="202"/>
      <c r="S13" s="202"/>
      <c r="T13" s="203"/>
    </row>
    <row r="14" spans="1:20" ht="31.5" thickTop="1" thickBot="1" x14ac:dyDescent="0.3">
      <c r="A14" s="190" t="s">
        <v>394</v>
      </c>
      <c r="B14" s="204" t="s">
        <v>403</v>
      </c>
      <c r="C14" s="200"/>
      <c r="D14" s="200"/>
      <c r="E14" s="200"/>
      <c r="F14" s="200"/>
      <c r="G14" s="200"/>
      <c r="H14" s="200"/>
      <c r="I14" s="200"/>
      <c r="J14" s="200"/>
      <c r="K14" s="200"/>
      <c r="L14" s="200"/>
      <c r="M14" s="200"/>
      <c r="N14" s="200"/>
      <c r="O14" s="200"/>
      <c r="P14" s="200"/>
      <c r="Q14" s="200"/>
      <c r="R14" s="200"/>
      <c r="S14" s="200"/>
      <c r="T14" s="201"/>
    </row>
    <row r="15" spans="1:20" ht="46.5" thickTop="1" thickBot="1" x14ac:dyDescent="0.3">
      <c r="A15" s="190" t="s">
        <v>395</v>
      </c>
      <c r="B15" s="204" t="s">
        <v>404</v>
      </c>
      <c r="C15" s="202"/>
      <c r="D15" s="202"/>
      <c r="E15" s="202"/>
      <c r="F15" s="202"/>
      <c r="G15" s="202"/>
      <c r="H15" s="202"/>
      <c r="I15" s="202"/>
      <c r="J15" s="202"/>
      <c r="K15" s="202"/>
      <c r="L15" s="202"/>
      <c r="M15" s="202"/>
      <c r="N15" s="202"/>
      <c r="O15" s="202"/>
      <c r="P15" s="202"/>
      <c r="Q15" s="202"/>
      <c r="R15" s="202"/>
      <c r="S15" s="202"/>
      <c r="T15" s="203"/>
    </row>
    <row r="16" spans="1:20" ht="39" customHeight="1" thickTop="1" thickBot="1" x14ac:dyDescent="0.3">
      <c r="A16" s="190" t="s">
        <v>394</v>
      </c>
      <c r="B16" s="204" t="s">
        <v>405</v>
      </c>
      <c r="C16" s="200"/>
      <c r="D16" s="200"/>
      <c r="E16" s="200"/>
      <c r="F16" s="200"/>
      <c r="G16" s="200"/>
      <c r="H16" s="200"/>
      <c r="I16" s="200"/>
      <c r="J16" s="200"/>
      <c r="K16" s="200"/>
      <c r="L16" s="200"/>
      <c r="M16" s="200"/>
      <c r="N16" s="200"/>
      <c r="O16" s="200"/>
      <c r="P16" s="200"/>
      <c r="Q16" s="200"/>
      <c r="R16" s="200"/>
      <c r="S16" s="200"/>
      <c r="T16" s="201"/>
    </row>
    <row r="17" spans="1:20" ht="39" customHeight="1" thickTop="1" thickBot="1" x14ac:dyDescent="0.3">
      <c r="A17" s="190" t="s">
        <v>346</v>
      </c>
      <c r="B17" s="204" t="s">
        <v>406</v>
      </c>
      <c r="C17" s="200"/>
      <c r="D17" s="200"/>
      <c r="E17" s="200"/>
      <c r="F17" s="200"/>
      <c r="G17" s="200"/>
      <c r="H17" s="200"/>
      <c r="I17" s="200"/>
      <c r="J17" s="200"/>
      <c r="K17" s="200"/>
      <c r="L17" s="200"/>
      <c r="M17" s="200"/>
      <c r="N17" s="200"/>
      <c r="O17" s="200"/>
      <c r="P17" s="200"/>
      <c r="Q17" s="200"/>
      <c r="R17" s="200"/>
      <c r="S17" s="200"/>
      <c r="T17" s="201"/>
    </row>
    <row r="18" spans="1:20" ht="61.5" customHeight="1" thickTop="1" thickBot="1" x14ac:dyDescent="0.3">
      <c r="A18" s="190" t="s">
        <v>393</v>
      </c>
      <c r="B18" s="199" t="s">
        <v>407</v>
      </c>
      <c r="C18" s="200"/>
      <c r="D18" s="200"/>
      <c r="E18" s="200"/>
      <c r="F18" s="200"/>
      <c r="G18" s="200"/>
      <c r="H18" s="200"/>
      <c r="I18" s="200"/>
      <c r="J18" s="200"/>
      <c r="K18" s="200"/>
      <c r="L18" s="200"/>
      <c r="M18" s="200"/>
      <c r="N18" s="200"/>
      <c r="O18" s="200"/>
      <c r="P18" s="200"/>
      <c r="Q18" s="200"/>
      <c r="R18" s="200"/>
      <c r="S18" s="200"/>
      <c r="T18" s="201"/>
    </row>
    <row r="19" spans="1:20" ht="15.75" thickTop="1" x14ac:dyDescent="0.25"/>
  </sheetData>
  <sheetProtection algorithmName="SHA-512" hashValue="YQrxfO8Mz43dESwdX/kiVKHDpqLK4OTGjmUsLTcfEC3ZFpLQPzm00WcwFBe7AI9V0qgtYthklIpls0itEZHujA==" saltValue="W6QxfUvFc7iD0PwHnqxKIg==" spinCount="100000" sheet="1" objects="1" scenarios="1"/>
  <mergeCells count="15">
    <mergeCell ref="B4:C4"/>
    <mergeCell ref="N4:R4"/>
    <mergeCell ref="F4:G4"/>
    <mergeCell ref="B18:T18"/>
    <mergeCell ref="B8:T8"/>
    <mergeCell ref="B9:T9"/>
    <mergeCell ref="B7:T7"/>
    <mergeCell ref="B12:T12"/>
    <mergeCell ref="B13:T13"/>
    <mergeCell ref="B14:T14"/>
    <mergeCell ref="B17:T17"/>
    <mergeCell ref="B10:T10"/>
    <mergeCell ref="B11:T11"/>
    <mergeCell ref="B15:T15"/>
    <mergeCell ref="B16:T16"/>
  </mergeCells>
  <hyperlinks>
    <hyperlink ref="B4" r:id="rId1" xr:uid="{E8179E91-5B49-4066-8BDD-EFF05BC8E5B8}"/>
    <hyperlink ref="F4" r:id="rId2" xr:uid="{344D0CD2-CA00-41CA-BABC-AE84360191A2}"/>
  </hyperlinks>
  <pageMargins left="0.7" right="0.7" top="0.75" bottom="0.75" header="0.3" footer="0.3"/>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33F794-9CC4-4EFC-8FD0-218BF9EBDE0C}">
  <sheetPr>
    <tabColor theme="5" tint="0.39997558519241921"/>
  </sheetPr>
  <dimension ref="A1:M59"/>
  <sheetViews>
    <sheetView zoomScaleNormal="100" workbookViewId="0">
      <selection activeCell="H2" sqref="H2:L2"/>
    </sheetView>
  </sheetViews>
  <sheetFormatPr defaultColWidth="8.5703125" defaultRowHeight="12.75" x14ac:dyDescent="0.2"/>
  <cols>
    <col min="1" max="1" width="12.42578125" style="3" customWidth="1"/>
    <col min="2" max="2" width="8.5703125" style="3"/>
    <col min="3" max="3" width="5.85546875" style="3" customWidth="1"/>
    <col min="4" max="4" width="54.140625" style="3" customWidth="1"/>
    <col min="5" max="5" width="14.85546875" style="3" bestFit="1" customWidth="1"/>
    <col min="6" max="6" width="47.42578125" style="3" customWidth="1"/>
    <col min="7" max="7" width="10.5703125" style="3" customWidth="1"/>
    <col min="8" max="8" width="27.42578125" style="3" customWidth="1"/>
    <col min="9" max="9" width="18.28515625" style="3" customWidth="1"/>
    <col min="10" max="10" width="8.5703125" style="3"/>
    <col min="11" max="11" width="7" style="3" customWidth="1"/>
    <col min="12" max="12" width="17.42578125" style="3" customWidth="1"/>
    <col min="13" max="13" width="44.7109375" style="3" customWidth="1"/>
    <col min="14" max="16384" width="8.5703125" style="3"/>
  </cols>
  <sheetData>
    <row r="1" spans="1:12" ht="13.5" thickBot="1" x14ac:dyDescent="0.25">
      <c r="A1" s="46"/>
    </row>
    <row r="2" spans="1:12" ht="62.25" customHeight="1" thickTop="1" thickBot="1" x14ac:dyDescent="0.4">
      <c r="A2" s="205" t="s">
        <v>328</v>
      </c>
      <c r="B2" s="206"/>
      <c r="C2" s="206"/>
      <c r="D2" s="206"/>
      <c r="E2" s="206"/>
      <c r="F2" s="207"/>
      <c r="H2" s="194" t="s">
        <v>388</v>
      </c>
      <c r="I2" s="195"/>
      <c r="J2" s="195"/>
      <c r="K2" s="195"/>
      <c r="L2" s="196"/>
    </row>
    <row r="3" spans="1:12" ht="15.75" customHeight="1" thickTop="1" thickBot="1" x14ac:dyDescent="0.3">
      <c r="A3" s="208"/>
      <c r="B3" s="209"/>
      <c r="C3" s="209"/>
      <c r="D3" s="209"/>
      <c r="E3" s="209"/>
      <c r="F3" s="209"/>
      <c r="H3" s="52"/>
      <c r="I3" s="52"/>
    </row>
    <row r="4" spans="1:12" ht="54.75" customHeight="1" thickTop="1" thickBot="1" x14ac:dyDescent="0.25">
      <c r="A4" s="210" t="s">
        <v>267</v>
      </c>
      <c r="B4" s="211"/>
      <c r="C4" s="211"/>
      <c r="D4" s="211"/>
      <c r="E4" s="211"/>
      <c r="F4" s="212"/>
    </row>
    <row r="5" spans="1:12" ht="38.25" customHeight="1" thickTop="1" x14ac:dyDescent="0.25">
      <c r="A5" s="213" t="s">
        <v>408</v>
      </c>
      <c r="B5" s="214"/>
      <c r="C5" s="214"/>
      <c r="D5" s="214"/>
      <c r="E5" s="214"/>
      <c r="F5" s="215"/>
      <c r="H5"/>
      <c r="I5"/>
      <c r="J5"/>
      <c r="K5"/>
      <c r="L5"/>
    </row>
    <row r="6" spans="1:12" ht="12.6" customHeight="1" x14ac:dyDescent="0.25">
      <c r="A6" s="216" t="s">
        <v>411</v>
      </c>
      <c r="B6" s="217"/>
      <c r="C6" s="217"/>
      <c r="D6" s="217"/>
      <c r="E6" s="217"/>
      <c r="F6" s="218"/>
      <c r="H6"/>
      <c r="I6"/>
      <c r="J6"/>
      <c r="K6"/>
      <c r="L6"/>
    </row>
    <row r="7" spans="1:12" ht="15" x14ac:dyDescent="0.25">
      <c r="A7" s="216"/>
      <c r="B7" s="217"/>
      <c r="C7" s="217"/>
      <c r="D7" s="217"/>
      <c r="E7" s="217"/>
      <c r="F7" s="218"/>
      <c r="H7"/>
      <c r="I7"/>
      <c r="J7"/>
      <c r="K7"/>
      <c r="L7"/>
    </row>
    <row r="8" spans="1:12" ht="15" x14ac:dyDescent="0.25">
      <c r="A8" s="216"/>
      <c r="B8" s="217"/>
      <c r="C8" s="217"/>
      <c r="D8" s="217"/>
      <c r="E8" s="217"/>
      <c r="F8" s="218"/>
      <c r="H8"/>
      <c r="I8"/>
      <c r="J8"/>
      <c r="K8"/>
      <c r="L8"/>
    </row>
    <row r="9" spans="1:12" x14ac:dyDescent="0.2">
      <c r="A9" s="216"/>
      <c r="B9" s="217"/>
      <c r="C9" s="217"/>
      <c r="D9" s="217"/>
      <c r="E9" s="217"/>
      <c r="F9" s="218"/>
    </row>
    <row r="10" spans="1:12" x14ac:dyDescent="0.2">
      <c r="A10" s="216"/>
      <c r="B10" s="217"/>
      <c r="C10" s="217"/>
      <c r="D10" s="217"/>
      <c r="E10" s="217"/>
      <c r="F10" s="218"/>
    </row>
    <row r="11" spans="1:12" ht="49.5" customHeight="1" thickBot="1" x14ac:dyDescent="0.25">
      <c r="A11" s="219"/>
      <c r="B11" s="220"/>
      <c r="C11" s="220"/>
      <c r="D11" s="220"/>
      <c r="E11" s="220"/>
      <c r="F11" s="221"/>
    </row>
    <row r="12" spans="1:12" ht="26.25" customHeight="1" thickTop="1" thickBot="1" x14ac:dyDescent="0.25">
      <c r="A12" s="226" t="s">
        <v>348</v>
      </c>
      <c r="B12" s="227"/>
      <c r="C12" s="227"/>
      <c r="D12" s="227"/>
      <c r="E12" s="227"/>
      <c r="F12" s="228"/>
    </row>
    <row r="13" spans="1:12" ht="26.25" customHeight="1" thickTop="1" thickBot="1" x14ac:dyDescent="0.25">
      <c r="A13" s="229" t="s">
        <v>409</v>
      </c>
      <c r="B13" s="230"/>
      <c r="C13" s="230"/>
      <c r="D13" s="230"/>
      <c r="E13" s="230"/>
      <c r="F13" s="231"/>
    </row>
    <row r="14" spans="1:12" ht="23.25" customHeight="1" thickTop="1" x14ac:dyDescent="0.2">
      <c r="A14" s="226" t="s">
        <v>410</v>
      </c>
      <c r="B14" s="227"/>
      <c r="C14" s="227"/>
      <c r="D14" s="227"/>
      <c r="E14" s="227"/>
      <c r="F14" s="228"/>
    </row>
    <row r="15" spans="1:12" x14ac:dyDescent="0.2">
      <c r="A15" s="216" t="s">
        <v>412</v>
      </c>
      <c r="B15" s="217"/>
      <c r="C15" s="217"/>
      <c r="D15" s="217"/>
      <c r="E15" s="217"/>
      <c r="F15" s="218"/>
    </row>
    <row r="16" spans="1:12" x14ac:dyDescent="0.2">
      <c r="A16" s="216"/>
      <c r="B16" s="217"/>
      <c r="C16" s="217"/>
      <c r="D16" s="217"/>
      <c r="E16" s="217"/>
      <c r="F16" s="218"/>
    </row>
    <row r="17" spans="1:13" x14ac:dyDescent="0.2">
      <c r="A17" s="216"/>
      <c r="B17" s="217"/>
      <c r="C17" s="217"/>
      <c r="D17" s="217"/>
      <c r="E17" s="217"/>
      <c r="F17" s="218"/>
    </row>
    <row r="18" spans="1:13" x14ac:dyDescent="0.2">
      <c r="A18" s="216"/>
      <c r="B18" s="217"/>
      <c r="C18" s="217"/>
      <c r="D18" s="217"/>
      <c r="E18" s="217"/>
      <c r="F18" s="218"/>
    </row>
    <row r="19" spans="1:13" ht="37.5" customHeight="1" x14ac:dyDescent="0.2">
      <c r="A19" s="216"/>
      <c r="B19" s="217"/>
      <c r="C19" s="217"/>
      <c r="D19" s="217"/>
      <c r="E19" s="217"/>
      <c r="F19" s="218"/>
    </row>
    <row r="20" spans="1:13" ht="37.5" customHeight="1" thickBot="1" x14ac:dyDescent="0.3">
      <c r="A20" s="219"/>
      <c r="B20" s="220"/>
      <c r="C20" s="220"/>
      <c r="D20" s="220"/>
      <c r="E20" s="220"/>
      <c r="F20" s="221"/>
      <c r="H20"/>
      <c r="I20"/>
      <c r="J20"/>
      <c r="K20"/>
      <c r="L20"/>
      <c r="M20"/>
    </row>
    <row r="21" spans="1:13" ht="25.5" customHeight="1" thickTop="1" x14ac:dyDescent="0.25">
      <c r="A21" s="226" t="s">
        <v>415</v>
      </c>
      <c r="B21" s="227"/>
      <c r="C21" s="227"/>
      <c r="D21" s="227"/>
      <c r="E21" s="227"/>
      <c r="F21" s="228"/>
      <c r="H21"/>
      <c r="I21"/>
      <c r="J21"/>
      <c r="K21"/>
      <c r="L21"/>
      <c r="M21"/>
    </row>
    <row r="22" spans="1:13" x14ac:dyDescent="0.2">
      <c r="A22" s="216" t="s">
        <v>414</v>
      </c>
      <c r="B22" s="217"/>
      <c r="C22" s="217"/>
      <c r="D22" s="217"/>
      <c r="E22" s="217"/>
      <c r="F22" s="218"/>
    </row>
    <row r="23" spans="1:13" ht="90" customHeight="1" thickBot="1" x14ac:dyDescent="0.25">
      <c r="A23" s="219"/>
      <c r="B23" s="220"/>
      <c r="C23" s="220"/>
      <c r="D23" s="220"/>
      <c r="E23" s="220"/>
      <c r="F23" s="221"/>
    </row>
    <row r="24" spans="1:13" ht="16.5" thickTop="1" x14ac:dyDescent="0.2">
      <c r="A24" s="226" t="s">
        <v>346</v>
      </c>
      <c r="B24" s="227"/>
      <c r="C24" s="227"/>
      <c r="D24" s="227"/>
      <c r="E24" s="227"/>
      <c r="F24" s="228"/>
    </row>
    <row r="25" spans="1:13" ht="12.75" customHeight="1" x14ac:dyDescent="0.2">
      <c r="A25" s="216" t="s">
        <v>413</v>
      </c>
      <c r="B25" s="217"/>
      <c r="C25" s="217"/>
      <c r="D25" s="217"/>
      <c r="E25" s="217"/>
      <c r="F25" s="218"/>
    </row>
    <row r="26" spans="1:13" ht="75" customHeight="1" thickBot="1" x14ac:dyDescent="0.25">
      <c r="A26" s="219"/>
      <c r="B26" s="220"/>
      <c r="C26" s="220"/>
      <c r="D26" s="220"/>
      <c r="E26" s="220"/>
      <c r="F26" s="221"/>
    </row>
    <row r="27" spans="1:13" ht="16.5" customHeight="1" thickTop="1" x14ac:dyDescent="0.2">
      <c r="A27" s="226" t="s">
        <v>295</v>
      </c>
      <c r="B27" s="227"/>
      <c r="C27" s="227"/>
      <c r="D27" s="227"/>
      <c r="E27" s="227"/>
      <c r="F27" s="228"/>
    </row>
    <row r="28" spans="1:13" x14ac:dyDescent="0.2">
      <c r="A28" s="216" t="s">
        <v>296</v>
      </c>
      <c r="B28" s="217"/>
      <c r="C28" s="217"/>
      <c r="D28" s="217"/>
      <c r="E28" s="217"/>
      <c r="F28" s="218"/>
    </row>
    <row r="29" spans="1:13" ht="26.25" customHeight="1" thickBot="1" x14ac:dyDescent="0.25">
      <c r="A29" s="219"/>
      <c r="B29" s="220"/>
      <c r="C29" s="220"/>
      <c r="D29" s="220"/>
      <c r="E29" s="220"/>
      <c r="F29" s="221"/>
    </row>
    <row r="30" spans="1:13" ht="13.5" thickTop="1" x14ac:dyDescent="0.2">
      <c r="A30" s="14"/>
      <c r="B30" s="14"/>
      <c r="C30" s="14"/>
      <c r="D30" s="14"/>
      <c r="E30" s="14"/>
      <c r="F30" s="14"/>
    </row>
    <row r="31" spans="1:13" ht="13.5" thickBot="1" x14ac:dyDescent="0.25"/>
    <row r="32" spans="1:13" ht="15.75" thickTop="1" x14ac:dyDescent="0.25">
      <c r="A32" s="232" t="s">
        <v>284</v>
      </c>
      <c r="B32" s="233"/>
      <c r="C32" s="233"/>
      <c r="D32" s="234"/>
      <c r="E32"/>
      <c r="F32"/>
    </row>
    <row r="33" spans="1:6" ht="12.75" customHeight="1" x14ac:dyDescent="0.25">
      <c r="A33" s="62"/>
      <c r="B33" s="222" t="s">
        <v>297</v>
      </c>
      <c r="C33" s="222"/>
      <c r="D33" s="223"/>
      <c r="E33"/>
      <c r="F33"/>
    </row>
    <row r="34" spans="1:6" ht="12.75" customHeight="1" x14ac:dyDescent="0.25">
      <c r="A34" s="63"/>
      <c r="B34" s="235" t="s">
        <v>298</v>
      </c>
      <c r="C34" s="235"/>
      <c r="D34" s="236"/>
      <c r="E34"/>
      <c r="F34"/>
    </row>
    <row r="35" spans="1:6" ht="23.25" customHeight="1" x14ac:dyDescent="0.25">
      <c r="A35" s="64"/>
      <c r="B35" s="222" t="s">
        <v>299</v>
      </c>
      <c r="C35" s="222"/>
      <c r="D35" s="223"/>
      <c r="E35"/>
      <c r="F35"/>
    </row>
    <row r="36" spans="1:6" customFormat="1" ht="23.25" customHeight="1" thickBot="1" x14ac:dyDescent="0.3">
      <c r="A36" s="65"/>
      <c r="B36" s="224" t="s">
        <v>300</v>
      </c>
      <c r="C36" s="224"/>
      <c r="D36" s="225"/>
    </row>
    <row r="37" spans="1:6" customFormat="1" ht="15.75" thickTop="1" x14ac:dyDescent="0.25"/>
    <row r="38" spans="1:6" customFormat="1" ht="15" x14ac:dyDescent="0.25"/>
    <row r="39" spans="1:6" customFormat="1" ht="15" x14ac:dyDescent="0.25"/>
    <row r="40" spans="1:6" customFormat="1" ht="15" x14ac:dyDescent="0.25"/>
    <row r="41" spans="1:6" customFormat="1" ht="15" x14ac:dyDescent="0.25"/>
    <row r="42" spans="1:6" customFormat="1" ht="15" x14ac:dyDescent="0.25"/>
    <row r="43" spans="1:6" customFormat="1" ht="15" x14ac:dyDescent="0.25"/>
    <row r="44" spans="1:6" customFormat="1" ht="15" x14ac:dyDescent="0.25"/>
    <row r="45" spans="1:6" customFormat="1" ht="15" x14ac:dyDescent="0.25"/>
    <row r="46" spans="1:6" customFormat="1" ht="15" x14ac:dyDescent="0.25"/>
    <row r="47" spans="1:6" customFormat="1" ht="15" x14ac:dyDescent="0.25"/>
    <row r="48" spans="1:6" customFormat="1" ht="15" x14ac:dyDescent="0.25"/>
    <row r="49" spans="3:4" customFormat="1" ht="15" x14ac:dyDescent="0.25"/>
    <row r="50" spans="3:4" customFormat="1" ht="15" x14ac:dyDescent="0.25"/>
    <row r="51" spans="3:4" customFormat="1" ht="15" x14ac:dyDescent="0.25"/>
    <row r="52" spans="3:4" customFormat="1" ht="15" x14ac:dyDescent="0.25"/>
    <row r="53" spans="3:4" customFormat="1" ht="15" x14ac:dyDescent="0.25"/>
    <row r="54" spans="3:4" customFormat="1" ht="15" x14ac:dyDescent="0.25"/>
    <row r="55" spans="3:4" customFormat="1" ht="15" x14ac:dyDescent="0.25"/>
    <row r="56" spans="3:4" customFormat="1" ht="15" x14ac:dyDescent="0.25"/>
    <row r="57" spans="3:4" customFormat="1" ht="15" x14ac:dyDescent="0.25"/>
    <row r="58" spans="3:4" x14ac:dyDescent="0.2">
      <c r="C58" s="60"/>
      <c r="D58" s="60"/>
    </row>
    <row r="59" spans="3:4" x14ac:dyDescent="0.2">
      <c r="C59" s="61"/>
      <c r="D59" s="61"/>
    </row>
  </sheetData>
  <sheetProtection algorithmName="SHA-512" hashValue="2JbFHxwJkNHJJpApFMljjOJOpw147AwUVtyYLIjHi8pP14rYGnS4DwIYS+akxzJzRsHKJHBecECNvOUpp5+5CQ==" saltValue="Z5MuCraa7SlN/sNgBuuS0g==" spinCount="100000" sheet="1" objects="1" scenarios="1"/>
  <mergeCells count="21">
    <mergeCell ref="H2:L2"/>
    <mergeCell ref="B35:D35"/>
    <mergeCell ref="B36:D36"/>
    <mergeCell ref="A12:F12"/>
    <mergeCell ref="A13:F13"/>
    <mergeCell ref="A32:D32"/>
    <mergeCell ref="B33:D33"/>
    <mergeCell ref="B34:D34"/>
    <mergeCell ref="A28:F29"/>
    <mergeCell ref="A14:F14"/>
    <mergeCell ref="A15:F20"/>
    <mergeCell ref="A21:F21"/>
    <mergeCell ref="A22:F23"/>
    <mergeCell ref="A27:F27"/>
    <mergeCell ref="A24:F24"/>
    <mergeCell ref="A25:F26"/>
    <mergeCell ref="A2:F2"/>
    <mergeCell ref="A3:F3"/>
    <mergeCell ref="A4:F4"/>
    <mergeCell ref="A5:F5"/>
    <mergeCell ref="A6:F11"/>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26A4B1-5A93-4995-8212-3B260F1413A6}">
  <sheetPr>
    <tabColor theme="8"/>
  </sheetPr>
  <dimension ref="B14:S14"/>
  <sheetViews>
    <sheetView workbookViewId="0">
      <selection activeCell="A2" sqref="A2"/>
    </sheetView>
  </sheetViews>
  <sheetFormatPr defaultRowHeight="15" x14ac:dyDescent="0.25"/>
  <sheetData>
    <row r="14" spans="2:19" ht="28.5" x14ac:dyDescent="0.45">
      <c r="B14" s="100" t="s">
        <v>330</v>
      </c>
      <c r="C14" s="101"/>
      <c r="D14" s="101"/>
      <c r="E14" s="101"/>
      <c r="F14" s="101"/>
      <c r="G14" s="101"/>
      <c r="H14" s="101"/>
      <c r="I14" s="101"/>
      <c r="J14" s="101"/>
      <c r="K14" s="101"/>
      <c r="L14" s="101"/>
      <c r="M14" s="101"/>
      <c r="N14" s="101"/>
      <c r="O14" s="101"/>
      <c r="P14" s="101"/>
      <c r="Q14" s="101"/>
      <c r="R14" s="101"/>
      <c r="S14" s="101"/>
    </row>
  </sheetData>
  <sheetProtection algorithmName="SHA-512" hashValue="ceDLvGyqNhkmUQ49S6LvlCev26vYTFVmvhid6H/ySaSToFbVlz4uvlYmGXeZDr6+pj/vJ08L8V8nc3zRXZum7Q==" saltValue="gcv4LM6VBxQ43ISe4WaFCA==" spinCount="100000" sheet="1" objects="1" scenarios="1"/>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3ED226-7DB9-47B2-A4D2-332B5D79EA9C}">
  <sheetPr>
    <tabColor theme="8"/>
  </sheetPr>
  <dimension ref="A1:I65"/>
  <sheetViews>
    <sheetView zoomScale="80" zoomScaleNormal="80" workbookViewId="0">
      <selection activeCell="B5" sqref="B5"/>
    </sheetView>
  </sheetViews>
  <sheetFormatPr defaultRowHeight="15" x14ac:dyDescent="0.25"/>
  <cols>
    <col min="1" max="1" width="47" customWidth="1"/>
    <col min="2" max="2" width="62.28515625" customWidth="1"/>
    <col min="3" max="3" width="37" customWidth="1"/>
    <col min="4" max="4" width="36.140625" customWidth="1"/>
    <col min="5" max="5" width="59.85546875" customWidth="1"/>
    <col min="8" max="8" width="46.7109375" customWidth="1"/>
    <col min="9" max="9" width="26" customWidth="1"/>
  </cols>
  <sheetData>
    <row r="1" spans="1:9" ht="15.75" thickBot="1" x14ac:dyDescent="0.3"/>
    <row r="2" spans="1:9" ht="24.75" thickTop="1" thickBot="1" x14ac:dyDescent="0.4">
      <c r="A2" s="176" t="s">
        <v>349</v>
      </c>
      <c r="B2" s="156"/>
    </row>
    <row r="3" spans="1:9" ht="25.5" customHeight="1" thickTop="1" thickBot="1" x14ac:dyDescent="0.3">
      <c r="A3" s="244" t="s">
        <v>381</v>
      </c>
      <c r="B3" s="244"/>
    </row>
    <row r="4" spans="1:9" ht="34.5" customHeight="1" thickTop="1" x14ac:dyDescent="0.25">
      <c r="A4" s="242" t="s">
        <v>354</v>
      </c>
      <c r="B4" s="243"/>
    </row>
    <row r="5" spans="1:9" ht="34.5" customHeight="1" x14ac:dyDescent="0.25">
      <c r="A5" s="158" t="s">
        <v>355</v>
      </c>
      <c r="B5" s="160" t="str">
        <f>+'Public Disclosure Data'!$B$8</f>
        <v>Needs Data</v>
      </c>
      <c r="H5" s="159"/>
      <c r="I5" s="159"/>
    </row>
    <row r="6" spans="1:9" ht="34.5" customHeight="1" thickBot="1" x14ac:dyDescent="0.3">
      <c r="A6" s="240" t="s">
        <v>356</v>
      </c>
      <c r="B6" s="241"/>
      <c r="H6" s="159"/>
      <c r="I6" s="159"/>
    </row>
    <row r="7" spans="1:9" ht="34.5" customHeight="1" thickTop="1" thickBot="1" x14ac:dyDescent="0.3">
      <c r="H7" s="159"/>
      <c r="I7" s="159"/>
    </row>
    <row r="8" spans="1:9" ht="16.5" thickTop="1" thickBot="1" x14ac:dyDescent="0.3">
      <c r="A8" s="157" t="s">
        <v>350</v>
      </c>
      <c r="B8" s="179" t="s">
        <v>353</v>
      </c>
    </row>
    <row r="9" spans="1:9" ht="15.75" thickTop="1" x14ac:dyDescent="0.25"/>
    <row r="10" spans="1:9" ht="15.75" thickBot="1" x14ac:dyDescent="0.3"/>
    <row r="11" spans="1:9" ht="15.75" thickTop="1" x14ac:dyDescent="0.25">
      <c r="A11" s="237" t="s">
        <v>351</v>
      </c>
      <c r="B11" s="180" t="s">
        <v>386</v>
      </c>
      <c r="D11" s="237" t="s">
        <v>352</v>
      </c>
      <c r="E11" s="180" t="s">
        <v>387</v>
      </c>
    </row>
    <row r="12" spans="1:9" x14ac:dyDescent="0.25">
      <c r="A12" s="238"/>
      <c r="B12" s="181" t="s">
        <v>386</v>
      </c>
      <c r="D12" s="238"/>
      <c r="E12" s="181" t="s">
        <v>387</v>
      </c>
    </row>
    <row r="13" spans="1:9" x14ac:dyDescent="0.25">
      <c r="A13" s="238"/>
      <c r="B13" s="181" t="s">
        <v>386</v>
      </c>
      <c r="D13" s="238"/>
      <c r="E13" s="181" t="s">
        <v>387</v>
      </c>
    </row>
    <row r="14" spans="1:9" x14ac:dyDescent="0.25">
      <c r="A14" s="238"/>
      <c r="B14" s="181" t="s">
        <v>386</v>
      </c>
      <c r="D14" s="238"/>
      <c r="E14" s="181" t="s">
        <v>387</v>
      </c>
    </row>
    <row r="15" spans="1:9" x14ac:dyDescent="0.25">
      <c r="A15" s="238"/>
      <c r="B15" s="181" t="s">
        <v>386</v>
      </c>
      <c r="D15" s="238"/>
      <c r="E15" s="181" t="s">
        <v>387</v>
      </c>
    </row>
    <row r="16" spans="1:9" x14ac:dyDescent="0.25">
      <c r="A16" s="238"/>
      <c r="B16" s="181" t="s">
        <v>386</v>
      </c>
      <c r="D16" s="238"/>
      <c r="E16" s="181" t="s">
        <v>387</v>
      </c>
    </row>
    <row r="17" spans="1:5" x14ac:dyDescent="0.25">
      <c r="A17" s="238"/>
      <c r="B17" s="181" t="s">
        <v>386</v>
      </c>
      <c r="D17" s="238"/>
      <c r="E17" s="181" t="s">
        <v>387</v>
      </c>
    </row>
    <row r="18" spans="1:5" x14ac:dyDescent="0.25">
      <c r="A18" s="238"/>
      <c r="B18" s="181" t="s">
        <v>386</v>
      </c>
      <c r="D18" s="238"/>
      <c r="E18" s="181" t="s">
        <v>387</v>
      </c>
    </row>
    <row r="19" spans="1:5" x14ac:dyDescent="0.25">
      <c r="A19" s="238"/>
      <c r="B19" s="181" t="s">
        <v>386</v>
      </c>
      <c r="D19" s="238"/>
      <c r="E19" s="181" t="s">
        <v>387</v>
      </c>
    </row>
    <row r="20" spans="1:5" x14ac:dyDescent="0.25">
      <c r="A20" s="238"/>
      <c r="B20" s="181" t="s">
        <v>386</v>
      </c>
      <c r="D20" s="238"/>
      <c r="E20" s="181" t="s">
        <v>387</v>
      </c>
    </row>
    <row r="21" spans="1:5" x14ac:dyDescent="0.25">
      <c r="A21" s="238"/>
      <c r="B21" s="181" t="s">
        <v>386</v>
      </c>
      <c r="D21" s="238"/>
      <c r="E21" s="181" t="s">
        <v>387</v>
      </c>
    </row>
    <row r="22" spans="1:5" x14ac:dyDescent="0.25">
      <c r="A22" s="238"/>
      <c r="B22" s="181" t="s">
        <v>386</v>
      </c>
      <c r="D22" s="238"/>
      <c r="E22" s="181" t="s">
        <v>387</v>
      </c>
    </row>
    <row r="23" spans="1:5" x14ac:dyDescent="0.25">
      <c r="A23" s="238"/>
      <c r="B23" s="181" t="s">
        <v>386</v>
      </c>
      <c r="D23" s="238"/>
      <c r="E23" s="181" t="s">
        <v>387</v>
      </c>
    </row>
    <row r="24" spans="1:5" x14ac:dyDescent="0.25">
      <c r="A24" s="238"/>
      <c r="B24" s="181" t="s">
        <v>386</v>
      </c>
      <c r="D24" s="238"/>
      <c r="E24" s="181" t="s">
        <v>387</v>
      </c>
    </row>
    <row r="25" spans="1:5" x14ac:dyDescent="0.25">
      <c r="A25" s="238"/>
      <c r="B25" s="181" t="s">
        <v>386</v>
      </c>
      <c r="D25" s="238"/>
      <c r="E25" s="181" t="s">
        <v>387</v>
      </c>
    </row>
    <row r="26" spans="1:5" x14ac:dyDescent="0.25">
      <c r="A26" s="238"/>
      <c r="B26" s="181" t="s">
        <v>386</v>
      </c>
      <c r="D26" s="238"/>
      <c r="E26" s="181" t="s">
        <v>387</v>
      </c>
    </row>
    <row r="27" spans="1:5" x14ac:dyDescent="0.25">
      <c r="A27" s="238"/>
      <c r="B27" s="181" t="s">
        <v>386</v>
      </c>
      <c r="D27" s="238"/>
      <c r="E27" s="181" t="s">
        <v>387</v>
      </c>
    </row>
    <row r="28" spans="1:5" x14ac:dyDescent="0.25">
      <c r="A28" s="238"/>
      <c r="B28" s="181" t="s">
        <v>386</v>
      </c>
      <c r="D28" s="238"/>
      <c r="E28" s="181" t="s">
        <v>387</v>
      </c>
    </row>
    <row r="29" spans="1:5" x14ac:dyDescent="0.25">
      <c r="A29" s="238"/>
      <c r="B29" s="181" t="s">
        <v>386</v>
      </c>
      <c r="D29" s="238"/>
      <c r="E29" s="181" t="s">
        <v>387</v>
      </c>
    </row>
    <row r="30" spans="1:5" x14ac:dyDescent="0.25">
      <c r="A30" s="238"/>
      <c r="B30" s="181" t="s">
        <v>386</v>
      </c>
      <c r="D30" s="238"/>
      <c r="E30" s="181" t="s">
        <v>387</v>
      </c>
    </row>
    <row r="31" spans="1:5" x14ac:dyDescent="0.25">
      <c r="A31" s="238"/>
      <c r="B31" s="181" t="s">
        <v>386</v>
      </c>
      <c r="D31" s="238"/>
      <c r="E31" s="181" t="s">
        <v>387</v>
      </c>
    </row>
    <row r="32" spans="1:5" x14ac:dyDescent="0.25">
      <c r="A32" s="238"/>
      <c r="B32" s="181" t="s">
        <v>386</v>
      </c>
      <c r="D32" s="238"/>
      <c r="E32" s="181" t="s">
        <v>387</v>
      </c>
    </row>
    <row r="33" spans="1:5" x14ac:dyDescent="0.25">
      <c r="A33" s="238"/>
      <c r="B33" s="181" t="s">
        <v>386</v>
      </c>
      <c r="D33" s="238"/>
      <c r="E33" s="181" t="s">
        <v>387</v>
      </c>
    </row>
    <row r="34" spans="1:5" x14ac:dyDescent="0.25">
      <c r="A34" s="238"/>
      <c r="B34" s="181" t="s">
        <v>386</v>
      </c>
      <c r="D34" s="238"/>
      <c r="E34" s="181" t="s">
        <v>387</v>
      </c>
    </row>
    <row r="35" spans="1:5" x14ac:dyDescent="0.25">
      <c r="A35" s="238"/>
      <c r="B35" s="181" t="s">
        <v>386</v>
      </c>
      <c r="D35" s="238"/>
      <c r="E35" s="181" t="s">
        <v>387</v>
      </c>
    </row>
    <row r="36" spans="1:5" x14ac:dyDescent="0.25">
      <c r="A36" s="238"/>
      <c r="B36" s="181" t="s">
        <v>386</v>
      </c>
      <c r="D36" s="238"/>
      <c r="E36" s="181" t="s">
        <v>387</v>
      </c>
    </row>
    <row r="37" spans="1:5" x14ac:dyDescent="0.25">
      <c r="A37" s="238"/>
      <c r="B37" s="181" t="s">
        <v>386</v>
      </c>
      <c r="D37" s="238"/>
      <c r="E37" s="181" t="s">
        <v>387</v>
      </c>
    </row>
    <row r="38" spans="1:5" x14ac:dyDescent="0.25">
      <c r="A38" s="238"/>
      <c r="B38" s="181" t="s">
        <v>386</v>
      </c>
      <c r="D38" s="238"/>
      <c r="E38" s="181" t="s">
        <v>387</v>
      </c>
    </row>
    <row r="39" spans="1:5" x14ac:dyDescent="0.25">
      <c r="A39" s="238"/>
      <c r="B39" s="181" t="s">
        <v>386</v>
      </c>
      <c r="D39" s="238"/>
      <c r="E39" s="181" t="s">
        <v>387</v>
      </c>
    </row>
    <row r="40" spans="1:5" x14ac:dyDescent="0.25">
      <c r="A40" s="238"/>
      <c r="B40" s="181" t="s">
        <v>386</v>
      </c>
      <c r="D40" s="238"/>
      <c r="E40" s="181" t="s">
        <v>387</v>
      </c>
    </row>
    <row r="41" spans="1:5" x14ac:dyDescent="0.25">
      <c r="A41" s="238"/>
      <c r="B41" s="181" t="s">
        <v>386</v>
      </c>
      <c r="D41" s="238"/>
      <c r="E41" s="181" t="s">
        <v>387</v>
      </c>
    </row>
    <row r="42" spans="1:5" x14ac:dyDescent="0.25">
      <c r="A42" s="238"/>
      <c r="B42" s="181" t="s">
        <v>386</v>
      </c>
      <c r="D42" s="238"/>
      <c r="E42" s="181" t="s">
        <v>387</v>
      </c>
    </row>
    <row r="43" spans="1:5" x14ac:dyDescent="0.25">
      <c r="A43" s="238"/>
      <c r="B43" s="181" t="s">
        <v>386</v>
      </c>
      <c r="D43" s="238"/>
      <c r="E43" s="181" t="s">
        <v>387</v>
      </c>
    </row>
    <row r="44" spans="1:5" x14ac:dyDescent="0.25">
      <c r="A44" s="238"/>
      <c r="B44" s="181" t="s">
        <v>386</v>
      </c>
      <c r="D44" s="238"/>
      <c r="E44" s="181" t="s">
        <v>387</v>
      </c>
    </row>
    <row r="45" spans="1:5" x14ac:dyDescent="0.25">
      <c r="A45" s="238"/>
      <c r="B45" s="181" t="s">
        <v>386</v>
      </c>
      <c r="D45" s="238"/>
      <c r="E45" s="181" t="s">
        <v>387</v>
      </c>
    </row>
    <row r="46" spans="1:5" x14ac:dyDescent="0.25">
      <c r="A46" s="238"/>
      <c r="B46" s="181" t="s">
        <v>386</v>
      </c>
      <c r="D46" s="238"/>
      <c r="E46" s="181" t="s">
        <v>387</v>
      </c>
    </row>
    <row r="47" spans="1:5" x14ac:dyDescent="0.25">
      <c r="A47" s="238"/>
      <c r="B47" s="181" t="s">
        <v>386</v>
      </c>
      <c r="D47" s="238"/>
      <c r="E47" s="181" t="s">
        <v>387</v>
      </c>
    </row>
    <row r="48" spans="1:5" x14ac:dyDescent="0.25">
      <c r="A48" s="238"/>
      <c r="B48" s="181" t="s">
        <v>386</v>
      </c>
      <c r="D48" s="238"/>
      <c r="E48" s="181" t="s">
        <v>387</v>
      </c>
    </row>
    <row r="49" spans="1:5" x14ac:dyDescent="0.25">
      <c r="A49" s="238"/>
      <c r="B49" s="181" t="s">
        <v>386</v>
      </c>
      <c r="D49" s="238"/>
      <c r="E49" s="181" t="s">
        <v>387</v>
      </c>
    </row>
    <row r="50" spans="1:5" x14ac:dyDescent="0.25">
      <c r="A50" s="238"/>
      <c r="B50" s="181" t="s">
        <v>386</v>
      </c>
      <c r="D50" s="238"/>
      <c r="E50" s="181" t="s">
        <v>387</v>
      </c>
    </row>
    <row r="51" spans="1:5" x14ac:dyDescent="0.25">
      <c r="A51" s="238"/>
      <c r="B51" s="181" t="s">
        <v>386</v>
      </c>
      <c r="D51" s="238"/>
      <c r="E51" s="181" t="s">
        <v>387</v>
      </c>
    </row>
    <row r="52" spans="1:5" x14ac:dyDescent="0.25">
      <c r="A52" s="238"/>
      <c r="B52" s="181" t="s">
        <v>386</v>
      </c>
      <c r="D52" s="238"/>
      <c r="E52" s="181" t="s">
        <v>387</v>
      </c>
    </row>
    <row r="53" spans="1:5" x14ac:dyDescent="0.25">
      <c r="A53" s="238"/>
      <c r="B53" s="181" t="s">
        <v>386</v>
      </c>
      <c r="D53" s="238"/>
      <c r="E53" s="181" t="s">
        <v>387</v>
      </c>
    </row>
    <row r="54" spans="1:5" x14ac:dyDescent="0.25">
      <c r="A54" s="238"/>
      <c r="B54" s="181" t="s">
        <v>386</v>
      </c>
      <c r="D54" s="238"/>
      <c r="E54" s="181" t="s">
        <v>387</v>
      </c>
    </row>
    <row r="55" spans="1:5" x14ac:dyDescent="0.25">
      <c r="A55" s="238"/>
      <c r="B55" s="181" t="s">
        <v>386</v>
      </c>
      <c r="D55" s="238"/>
      <c r="E55" s="181" t="s">
        <v>387</v>
      </c>
    </row>
    <row r="56" spans="1:5" x14ac:dyDescent="0.25">
      <c r="A56" s="238"/>
      <c r="B56" s="181" t="s">
        <v>386</v>
      </c>
      <c r="D56" s="238"/>
      <c r="E56" s="181" t="s">
        <v>387</v>
      </c>
    </row>
    <row r="57" spans="1:5" x14ac:dyDescent="0.25">
      <c r="A57" s="238"/>
      <c r="B57" s="181" t="s">
        <v>386</v>
      </c>
      <c r="D57" s="238"/>
      <c r="E57" s="181" t="s">
        <v>387</v>
      </c>
    </row>
    <row r="58" spans="1:5" x14ac:dyDescent="0.25">
      <c r="A58" s="238"/>
      <c r="B58" s="181" t="s">
        <v>386</v>
      </c>
      <c r="D58" s="238"/>
      <c r="E58" s="181" t="s">
        <v>387</v>
      </c>
    </row>
    <row r="59" spans="1:5" x14ac:dyDescent="0.25">
      <c r="A59" s="238"/>
      <c r="B59" s="181" t="s">
        <v>386</v>
      </c>
      <c r="D59" s="238"/>
      <c r="E59" s="181" t="s">
        <v>387</v>
      </c>
    </row>
    <row r="60" spans="1:5" x14ac:dyDescent="0.25">
      <c r="A60" s="238"/>
      <c r="B60" s="181" t="s">
        <v>386</v>
      </c>
      <c r="D60" s="238"/>
      <c r="E60" s="181" t="s">
        <v>387</v>
      </c>
    </row>
    <row r="61" spans="1:5" x14ac:dyDescent="0.25">
      <c r="A61" s="238"/>
      <c r="B61" s="181" t="s">
        <v>386</v>
      </c>
      <c r="D61" s="238"/>
      <c r="E61" s="181" t="s">
        <v>387</v>
      </c>
    </row>
    <row r="62" spans="1:5" ht="15.75" thickBot="1" x14ac:dyDescent="0.3">
      <c r="A62" s="239"/>
      <c r="B62" s="182" t="s">
        <v>386</v>
      </c>
      <c r="D62" s="239"/>
      <c r="E62" s="182" t="s">
        <v>387</v>
      </c>
    </row>
    <row r="63" spans="1:5" ht="15.75" thickTop="1" x14ac:dyDescent="0.25"/>
    <row r="65" ht="19.5" customHeight="1" x14ac:dyDescent="0.25"/>
  </sheetData>
  <sheetProtection algorithmName="SHA-512" hashValue="JFk5d9cl9Mba0fnakOSWlzznDH5a60v8WnY/qdj3c5Dt54idlbUu2xQhkWzc0NSud3QtutN7a9MtM3Td849SvA==" saltValue="7Nf1kmagrWqbig63oJhVMg==" spinCount="100000" sheet="1" objects="1" scenarios="1"/>
  <mergeCells count="5">
    <mergeCell ref="A11:A62"/>
    <mergeCell ref="D11:D62"/>
    <mergeCell ref="A6:B6"/>
    <mergeCell ref="A4:B4"/>
    <mergeCell ref="A3:B3"/>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24ACFC-4FB3-4123-B132-0A589E5C1BE9}">
  <sheetPr>
    <tabColor theme="8"/>
  </sheetPr>
  <dimension ref="A1:BO41"/>
  <sheetViews>
    <sheetView zoomScaleNormal="100" workbookViewId="0">
      <selection activeCell="A36" sqref="A36"/>
    </sheetView>
  </sheetViews>
  <sheetFormatPr defaultColWidth="8.7109375" defaultRowHeight="12.75" x14ac:dyDescent="0.2"/>
  <cols>
    <col min="1" max="1" width="48.140625" style="1" customWidth="1"/>
    <col min="2" max="10" width="22.85546875" style="3" bestFit="1" customWidth="1"/>
    <col min="11" max="53" width="22.85546875" style="3" hidden="1" customWidth="1"/>
    <col min="54" max="54" width="45.28515625" style="3" customWidth="1"/>
    <col min="55" max="55" width="59.28515625" style="1" customWidth="1"/>
    <col min="56" max="58" width="8.7109375" style="3"/>
    <col min="59" max="59" width="36.5703125" style="3" customWidth="1"/>
    <col min="60" max="60" width="13.42578125" style="3" customWidth="1"/>
    <col min="61" max="61" width="11.85546875" style="3" customWidth="1"/>
    <col min="62" max="62" width="10.28515625" style="3" customWidth="1"/>
    <col min="63" max="16384" width="8.7109375" style="3"/>
  </cols>
  <sheetData>
    <row r="1" spans="1:67" ht="110.25" customHeight="1" thickTop="1" thickBot="1" x14ac:dyDescent="0.3">
      <c r="A1" s="168" t="str">
        <f>+IF('Company Information'!$B$8&lt;&gt;"","Company:  "&amp;'Company Information'!$B$8, "Company: "&amp;"No Entry")</f>
        <v>Company:  Natural Gas T&amp;S Company A</v>
      </c>
      <c r="B1" s="262" t="s">
        <v>382</v>
      </c>
      <c r="C1" s="263"/>
      <c r="D1" s="263"/>
      <c r="E1" s="264"/>
      <c r="F1" s="107"/>
      <c r="G1" s="107"/>
      <c r="H1" s="108"/>
      <c r="I1" s="108"/>
      <c r="J1" s="109"/>
      <c r="K1" s="54"/>
      <c r="L1" s="54"/>
      <c r="M1" s="54"/>
      <c r="N1" s="54"/>
      <c r="O1" s="54"/>
      <c r="P1" s="54"/>
      <c r="Q1" s="54"/>
      <c r="R1" s="54"/>
      <c r="S1" s="54"/>
      <c r="T1" s="54"/>
      <c r="U1" s="54"/>
      <c r="V1" s="54"/>
      <c r="W1" s="54"/>
      <c r="X1" s="54"/>
      <c r="Y1" s="54"/>
      <c r="Z1" s="54"/>
      <c r="AA1" s="54"/>
      <c r="AB1" s="54"/>
      <c r="AC1" s="54"/>
      <c r="AD1" s="54"/>
      <c r="AE1" s="54"/>
      <c r="AF1" s="54"/>
      <c r="AG1" s="54"/>
      <c r="AH1" s="54"/>
      <c r="AI1" s="54"/>
      <c r="AJ1" s="54"/>
      <c r="AK1" s="54"/>
      <c r="AL1" s="54"/>
      <c r="AM1" s="54"/>
      <c r="AN1" s="54"/>
      <c r="AO1" s="54"/>
      <c r="AP1" s="54"/>
      <c r="AQ1" s="54"/>
      <c r="AR1" s="54"/>
      <c r="AS1" s="54"/>
      <c r="AT1" s="54"/>
      <c r="AU1" s="54"/>
      <c r="AV1" s="54"/>
      <c r="AW1" s="54"/>
      <c r="AX1" s="54"/>
      <c r="AY1" s="54"/>
      <c r="AZ1" s="54"/>
      <c r="BA1" s="54"/>
      <c r="BB1" s="145" t="s">
        <v>359</v>
      </c>
      <c r="BC1" s="55"/>
    </row>
    <row r="2" spans="1:67" ht="21.75" thickTop="1" thickBot="1" x14ac:dyDescent="0.3">
      <c r="A2" s="256" t="s">
        <v>332</v>
      </c>
      <c r="B2" s="257"/>
      <c r="C2" s="257"/>
      <c r="D2" s="257"/>
      <c r="E2" s="257"/>
      <c r="F2" s="257"/>
      <c r="G2" s="257"/>
      <c r="H2" s="257"/>
      <c r="I2" s="258"/>
      <c r="J2" s="146"/>
      <c r="K2" s="147"/>
      <c r="L2" s="147"/>
      <c r="M2" s="147"/>
      <c r="N2" s="147"/>
      <c r="O2" s="147"/>
      <c r="P2" s="147"/>
      <c r="Q2" s="147"/>
      <c r="R2" s="147"/>
      <c r="S2" s="147"/>
      <c r="T2" s="147"/>
      <c r="U2" s="147"/>
      <c r="V2" s="147"/>
      <c r="W2" s="147"/>
      <c r="X2" s="147"/>
      <c r="Y2" s="147"/>
      <c r="Z2" s="147"/>
      <c r="AA2" s="147"/>
      <c r="AB2" s="147"/>
      <c r="AC2" s="147"/>
      <c r="AD2" s="147"/>
      <c r="AE2" s="147"/>
      <c r="AF2" s="147"/>
      <c r="AG2" s="147"/>
      <c r="AH2" s="147"/>
      <c r="AI2" s="147"/>
      <c r="AJ2" s="147"/>
      <c r="AK2" s="147"/>
      <c r="AL2" s="147"/>
      <c r="AM2" s="147"/>
      <c r="AN2" s="147"/>
      <c r="AO2" s="147"/>
      <c r="AP2" s="147"/>
      <c r="AQ2" s="147"/>
      <c r="AR2" s="147"/>
      <c r="AS2" s="147"/>
      <c r="AT2" s="147"/>
      <c r="AU2" s="147"/>
      <c r="AV2" s="147"/>
      <c r="AW2" s="147"/>
      <c r="AX2" s="147"/>
      <c r="AY2" s="147"/>
      <c r="AZ2" s="147"/>
      <c r="BA2" s="147"/>
      <c r="BB2" s="150"/>
      <c r="BC2" s="55"/>
    </row>
    <row r="3" spans="1:67" s="21" customFormat="1" ht="19.5" thickTop="1" thickBot="1" x14ac:dyDescent="0.3">
      <c r="A3" s="117" t="s">
        <v>275</v>
      </c>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148"/>
      <c r="BC3" s="4"/>
    </row>
    <row r="4" spans="1:67" s="4" customFormat="1" ht="52.5" thickTop="1" x14ac:dyDescent="0.25">
      <c r="A4" s="254"/>
      <c r="B4" s="245" t="s">
        <v>260</v>
      </c>
      <c r="C4" s="246"/>
      <c r="D4" s="246"/>
      <c r="E4" s="246"/>
      <c r="F4" s="246"/>
      <c r="G4" s="246"/>
      <c r="H4" s="246"/>
      <c r="I4" s="247"/>
      <c r="J4" s="104"/>
      <c r="K4" s="104"/>
      <c r="L4" s="104"/>
      <c r="M4" s="104"/>
      <c r="N4" s="104"/>
      <c r="O4" s="104"/>
      <c r="P4" s="104"/>
      <c r="Q4" s="104"/>
      <c r="R4" s="104"/>
      <c r="S4" s="104"/>
      <c r="T4" s="104"/>
      <c r="U4" s="104"/>
      <c r="V4" s="104"/>
      <c r="W4" s="104"/>
      <c r="X4" s="104"/>
      <c r="Y4" s="104"/>
      <c r="Z4" s="104"/>
      <c r="AA4" s="104"/>
      <c r="AB4" s="104"/>
      <c r="AC4" s="104"/>
      <c r="AD4" s="104"/>
      <c r="AE4" s="104"/>
      <c r="AF4" s="104"/>
      <c r="AG4" s="104"/>
      <c r="AH4" s="104"/>
      <c r="AI4" s="104"/>
      <c r="AJ4" s="104"/>
      <c r="AK4" s="104"/>
      <c r="AL4" s="104"/>
      <c r="AM4" s="104"/>
      <c r="AN4" s="104"/>
      <c r="AO4" s="104"/>
      <c r="AP4" s="104"/>
      <c r="AQ4" s="104"/>
      <c r="AR4" s="104"/>
      <c r="AS4" s="104"/>
      <c r="AT4" s="104"/>
      <c r="AU4" s="104"/>
      <c r="AV4" s="104"/>
      <c r="AW4" s="104"/>
      <c r="AX4" s="104"/>
      <c r="AY4" s="104"/>
      <c r="AZ4" s="104"/>
      <c r="BA4" s="104"/>
      <c r="BB4" s="271" t="s">
        <v>27</v>
      </c>
      <c r="BG4" s="173" t="s">
        <v>372</v>
      </c>
      <c r="BH4"/>
      <c r="BI4"/>
      <c r="BJ4" s="3"/>
      <c r="BK4" s="3"/>
    </row>
    <row r="5" spans="1:67" s="4" customFormat="1" ht="13.5" customHeight="1" x14ac:dyDescent="0.25">
      <c r="A5" s="255"/>
      <c r="B5" s="161" t="str">
        <f t="array" ref="B5:BA5">TRANSPOSE('Company Information'!B11:B62)</f>
        <v>"GHGRP Facility Name"</v>
      </c>
      <c r="C5" s="161" t="str">
        <v>"GHGRP Facility Name"</v>
      </c>
      <c r="D5" s="161" t="str">
        <v>"GHGRP Facility Name"</v>
      </c>
      <c r="E5" s="161" t="str">
        <v>"GHGRP Facility Name"</v>
      </c>
      <c r="F5" s="161" t="str">
        <v>"GHGRP Facility Name"</v>
      </c>
      <c r="G5" s="161" t="str">
        <v>"GHGRP Facility Name"</v>
      </c>
      <c r="H5" s="161" t="str">
        <v>"GHGRP Facility Name"</v>
      </c>
      <c r="I5" s="161" t="str">
        <v>"GHGRP Facility Name"</v>
      </c>
      <c r="J5" s="161" t="str">
        <v>"GHGRP Facility Name"</v>
      </c>
      <c r="K5" s="161" t="str">
        <v>"GHGRP Facility Name"</v>
      </c>
      <c r="L5" s="161" t="str">
        <v>"GHGRP Facility Name"</v>
      </c>
      <c r="M5" s="161" t="str">
        <v>"GHGRP Facility Name"</v>
      </c>
      <c r="N5" s="161" t="str">
        <v>"GHGRP Facility Name"</v>
      </c>
      <c r="O5" s="161" t="str">
        <v>"GHGRP Facility Name"</v>
      </c>
      <c r="P5" s="161" t="str">
        <v>"GHGRP Facility Name"</v>
      </c>
      <c r="Q5" s="161" t="str">
        <v>"GHGRP Facility Name"</v>
      </c>
      <c r="R5" s="161" t="str">
        <v>"GHGRP Facility Name"</v>
      </c>
      <c r="S5" s="161" t="str">
        <v>"GHGRP Facility Name"</v>
      </c>
      <c r="T5" s="161" t="str">
        <v>"GHGRP Facility Name"</v>
      </c>
      <c r="U5" s="161" t="str">
        <v>"GHGRP Facility Name"</v>
      </c>
      <c r="V5" s="161" t="str">
        <v>"GHGRP Facility Name"</v>
      </c>
      <c r="W5" s="161" t="str">
        <v>"GHGRP Facility Name"</v>
      </c>
      <c r="X5" s="161" t="str">
        <v>"GHGRP Facility Name"</v>
      </c>
      <c r="Y5" s="161" t="str">
        <v>"GHGRP Facility Name"</v>
      </c>
      <c r="Z5" s="161" t="str">
        <v>"GHGRP Facility Name"</v>
      </c>
      <c r="AA5" s="161" t="str">
        <v>"GHGRP Facility Name"</v>
      </c>
      <c r="AB5" s="161" t="str">
        <v>"GHGRP Facility Name"</v>
      </c>
      <c r="AC5" s="161" t="str">
        <v>"GHGRP Facility Name"</v>
      </c>
      <c r="AD5" s="161" t="str">
        <v>"GHGRP Facility Name"</v>
      </c>
      <c r="AE5" s="161" t="str">
        <v>"GHGRP Facility Name"</v>
      </c>
      <c r="AF5" s="161" t="str">
        <v>"GHGRP Facility Name"</v>
      </c>
      <c r="AG5" s="161" t="str">
        <v>"GHGRP Facility Name"</v>
      </c>
      <c r="AH5" s="161" t="str">
        <v>"GHGRP Facility Name"</v>
      </c>
      <c r="AI5" s="161" t="str">
        <v>"GHGRP Facility Name"</v>
      </c>
      <c r="AJ5" s="161" t="str">
        <v>"GHGRP Facility Name"</v>
      </c>
      <c r="AK5" s="161" t="str">
        <v>"GHGRP Facility Name"</v>
      </c>
      <c r="AL5" s="161" t="str">
        <v>"GHGRP Facility Name"</v>
      </c>
      <c r="AM5" s="161" t="str">
        <v>"GHGRP Facility Name"</v>
      </c>
      <c r="AN5" s="161" t="str">
        <v>"GHGRP Facility Name"</v>
      </c>
      <c r="AO5" s="161" t="str">
        <v>"GHGRP Facility Name"</v>
      </c>
      <c r="AP5" s="161" t="str">
        <v>"GHGRP Facility Name"</v>
      </c>
      <c r="AQ5" s="161" t="str">
        <v>"GHGRP Facility Name"</v>
      </c>
      <c r="AR5" s="161" t="str">
        <v>"GHGRP Facility Name"</v>
      </c>
      <c r="AS5" s="161" t="str">
        <v>"GHGRP Facility Name"</v>
      </c>
      <c r="AT5" s="161" t="str">
        <v>"GHGRP Facility Name"</v>
      </c>
      <c r="AU5" s="161" t="str">
        <v>"GHGRP Facility Name"</v>
      </c>
      <c r="AV5" s="161" t="str">
        <v>"GHGRP Facility Name"</v>
      </c>
      <c r="AW5" s="161" t="str">
        <v>"GHGRP Facility Name"</v>
      </c>
      <c r="AX5" s="161" t="str">
        <v>"GHGRP Facility Name"</v>
      </c>
      <c r="AY5" s="161" t="str">
        <v>"GHGRP Facility Name"</v>
      </c>
      <c r="AZ5" s="161" t="str">
        <v>"GHGRP Facility Name"</v>
      </c>
      <c r="BA5" s="161" t="str">
        <v>"GHGRP Facility Name"</v>
      </c>
      <c r="BB5" s="272"/>
      <c r="BG5" s="174"/>
      <c r="BH5"/>
      <c r="BI5"/>
      <c r="BJ5"/>
      <c r="BK5"/>
    </row>
    <row r="6" spans="1:67" ht="30.95" customHeight="1" thickBot="1" x14ac:dyDescent="0.3">
      <c r="A6" s="121" t="s">
        <v>290</v>
      </c>
      <c r="B6" s="183"/>
      <c r="C6" s="183"/>
      <c r="D6" s="183"/>
      <c r="E6" s="183"/>
      <c r="F6" s="183"/>
      <c r="G6" s="183"/>
      <c r="H6" s="183"/>
      <c r="I6" s="183"/>
      <c r="J6" s="183"/>
      <c r="K6" s="183"/>
      <c r="L6" s="183"/>
      <c r="M6" s="183"/>
      <c r="N6" s="183"/>
      <c r="O6" s="183"/>
      <c r="P6" s="183"/>
      <c r="Q6" s="183"/>
      <c r="R6" s="183"/>
      <c r="S6" s="183"/>
      <c r="T6" s="183"/>
      <c r="U6" s="183"/>
      <c r="V6" s="183"/>
      <c r="W6" s="183"/>
      <c r="X6" s="183"/>
      <c r="Y6" s="183"/>
      <c r="Z6" s="183"/>
      <c r="AA6" s="183"/>
      <c r="AB6" s="183"/>
      <c r="AC6" s="183"/>
      <c r="AD6" s="183"/>
      <c r="AE6" s="183"/>
      <c r="AF6" s="183"/>
      <c r="AG6" s="183"/>
      <c r="AH6" s="183"/>
      <c r="AI6" s="183"/>
      <c r="AJ6" s="183"/>
      <c r="AK6" s="183"/>
      <c r="AL6" s="183"/>
      <c r="AM6" s="183"/>
      <c r="AN6" s="183"/>
      <c r="AO6" s="183"/>
      <c r="AP6" s="183"/>
      <c r="AQ6" s="183"/>
      <c r="AR6" s="183"/>
      <c r="AS6" s="183"/>
      <c r="AT6" s="183"/>
      <c r="AU6" s="183"/>
      <c r="AV6" s="183"/>
      <c r="AW6" s="183"/>
      <c r="AX6" s="183"/>
      <c r="AY6" s="183"/>
      <c r="AZ6" s="183"/>
      <c r="BA6" s="183"/>
      <c r="BB6" s="149" t="s">
        <v>262</v>
      </c>
      <c r="BC6" s="3"/>
      <c r="BG6" s="175">
        <f>SUM(B6:BA6)</f>
        <v>0</v>
      </c>
      <c r="BH6"/>
      <c r="BI6"/>
      <c r="BJ6"/>
      <c r="BK6"/>
    </row>
    <row r="7" spans="1:67" ht="14.25" thickTop="1" thickBot="1" x14ac:dyDescent="0.25">
      <c r="A7" s="110"/>
      <c r="B7" s="111"/>
      <c r="C7" s="111"/>
      <c r="D7" s="111"/>
      <c r="E7" s="111"/>
      <c r="F7" s="111"/>
      <c r="G7" s="111"/>
      <c r="H7" s="111"/>
      <c r="I7" s="111"/>
      <c r="J7" s="111"/>
      <c r="K7" s="111"/>
      <c r="L7" s="111"/>
      <c r="M7" s="111"/>
      <c r="N7" s="111"/>
      <c r="O7" s="111"/>
      <c r="P7" s="111"/>
      <c r="Q7" s="111"/>
      <c r="R7" s="111"/>
      <c r="S7" s="111"/>
      <c r="T7" s="111"/>
      <c r="U7" s="111"/>
      <c r="V7" s="111"/>
      <c r="W7" s="111"/>
      <c r="X7" s="111"/>
      <c r="Y7" s="111"/>
      <c r="Z7" s="111"/>
      <c r="AA7" s="111"/>
      <c r="AB7" s="111"/>
      <c r="AC7" s="111"/>
      <c r="AD7" s="111"/>
      <c r="AE7" s="111"/>
      <c r="AF7" s="111"/>
      <c r="AG7" s="111"/>
      <c r="AH7" s="111"/>
      <c r="AI7" s="111"/>
      <c r="AJ7" s="111"/>
      <c r="AK7" s="111"/>
      <c r="AL7" s="111"/>
      <c r="AM7" s="111"/>
      <c r="AN7" s="111"/>
      <c r="AO7" s="111"/>
      <c r="AP7" s="111"/>
      <c r="AQ7" s="111"/>
      <c r="AR7" s="111"/>
      <c r="AS7" s="111"/>
      <c r="AT7" s="111"/>
      <c r="AU7" s="111"/>
      <c r="AV7" s="111"/>
      <c r="AW7" s="111"/>
      <c r="AX7" s="111"/>
      <c r="AY7" s="111"/>
      <c r="AZ7" s="111"/>
      <c r="BA7" s="111"/>
      <c r="BB7" s="112"/>
      <c r="BC7" s="3"/>
    </row>
    <row r="8" spans="1:67" ht="21.75" thickTop="1" thickBot="1" x14ac:dyDescent="0.25">
      <c r="A8" s="259" t="s">
        <v>333</v>
      </c>
      <c r="B8" s="260"/>
      <c r="C8" s="260"/>
      <c r="D8" s="260"/>
      <c r="E8" s="260"/>
      <c r="F8" s="260"/>
      <c r="G8" s="260"/>
      <c r="H8" s="260"/>
      <c r="I8" s="261"/>
      <c r="J8" s="115"/>
      <c r="K8" s="115"/>
      <c r="L8" s="115"/>
      <c r="M8" s="115"/>
      <c r="N8" s="115"/>
      <c r="O8" s="115"/>
      <c r="P8" s="115"/>
      <c r="Q8" s="115"/>
      <c r="R8" s="115"/>
      <c r="S8" s="115"/>
      <c r="T8" s="115"/>
      <c r="U8" s="115"/>
      <c r="V8" s="115"/>
      <c r="W8" s="115"/>
      <c r="X8" s="115"/>
      <c r="Y8" s="115"/>
      <c r="Z8" s="115"/>
      <c r="AA8" s="115"/>
      <c r="AB8" s="115"/>
      <c r="AC8" s="115"/>
      <c r="AD8" s="115"/>
      <c r="AE8" s="115"/>
      <c r="AF8" s="115"/>
      <c r="AG8" s="115"/>
      <c r="AH8" s="115"/>
      <c r="AI8" s="115"/>
      <c r="AJ8" s="115"/>
      <c r="AK8" s="115"/>
      <c r="AL8" s="115"/>
      <c r="AM8" s="115"/>
      <c r="AN8" s="115"/>
      <c r="AO8" s="115"/>
      <c r="AP8" s="115"/>
      <c r="AQ8" s="115"/>
      <c r="AR8" s="115"/>
      <c r="AS8" s="115"/>
      <c r="AT8" s="115"/>
      <c r="AU8" s="115"/>
      <c r="AV8" s="115"/>
      <c r="AW8" s="115"/>
      <c r="AX8" s="115"/>
      <c r="AY8" s="115"/>
      <c r="AZ8" s="115"/>
      <c r="BA8" s="115"/>
      <c r="BB8" s="116"/>
      <c r="BC8" s="5"/>
    </row>
    <row r="9" spans="1:67" ht="19.5" thickTop="1" thickBot="1" x14ac:dyDescent="0.3">
      <c r="A9" s="117" t="s">
        <v>276</v>
      </c>
      <c r="B9" s="28"/>
      <c r="C9" s="28"/>
      <c r="D9" s="28"/>
      <c r="E9" s="28"/>
      <c r="F9" s="28"/>
      <c r="G9" s="28"/>
      <c r="H9" s="28"/>
      <c r="I9" s="28"/>
      <c r="J9" s="28"/>
      <c r="K9" s="28"/>
      <c r="L9" s="28"/>
      <c r="M9" s="28"/>
      <c r="N9" s="28"/>
      <c r="O9" s="28"/>
      <c r="P9" s="28"/>
      <c r="Q9" s="28"/>
      <c r="R9" s="28"/>
      <c r="S9" s="28"/>
      <c r="T9" s="28"/>
      <c r="U9" s="28"/>
      <c r="V9" s="28"/>
      <c r="W9" s="28"/>
      <c r="X9" s="28"/>
      <c r="Y9" s="28"/>
      <c r="Z9" s="28"/>
      <c r="AA9" s="28"/>
      <c r="AB9" s="28"/>
      <c r="AC9" s="28"/>
      <c r="AD9" s="28"/>
      <c r="AE9" s="28"/>
      <c r="AF9" s="28"/>
      <c r="AG9" s="28"/>
      <c r="AH9" s="28"/>
      <c r="AI9" s="28"/>
      <c r="AJ9" s="28"/>
      <c r="AK9" s="28"/>
      <c r="AL9" s="28"/>
      <c r="AM9" s="28"/>
      <c r="AN9" s="28"/>
      <c r="AO9" s="28"/>
      <c r="AP9" s="28"/>
      <c r="AQ9" s="28"/>
      <c r="AR9" s="28"/>
      <c r="AS9" s="28"/>
      <c r="AT9" s="28"/>
      <c r="AU9" s="28"/>
      <c r="AV9" s="28"/>
      <c r="AW9" s="28"/>
      <c r="AX9" s="28"/>
      <c r="AY9" s="28"/>
      <c r="AZ9" s="28"/>
      <c r="BA9" s="28"/>
      <c r="BB9" s="118"/>
      <c r="BC9" s="3"/>
    </row>
    <row r="10" spans="1:67" s="4" customFormat="1" ht="39" thickTop="1" x14ac:dyDescent="0.2">
      <c r="A10" s="129" t="s">
        <v>0</v>
      </c>
      <c r="B10" s="248" t="s">
        <v>46</v>
      </c>
      <c r="C10" s="248"/>
      <c r="D10" s="248"/>
      <c r="E10" s="248"/>
      <c r="F10" s="248"/>
      <c r="G10" s="248"/>
      <c r="H10" s="248"/>
      <c r="I10" s="248"/>
      <c r="J10" s="43"/>
      <c r="K10" s="43"/>
      <c r="L10" s="43"/>
      <c r="M10" s="43"/>
      <c r="N10" s="43"/>
      <c r="O10" s="43"/>
      <c r="P10" s="43"/>
      <c r="Q10" s="43"/>
      <c r="R10" s="43"/>
      <c r="S10" s="43"/>
      <c r="T10" s="43"/>
      <c r="U10" s="43"/>
      <c r="V10" s="43"/>
      <c r="W10" s="43"/>
      <c r="X10" s="43"/>
      <c r="Y10" s="43"/>
      <c r="Z10" s="43"/>
      <c r="AA10" s="43"/>
      <c r="AB10" s="43"/>
      <c r="AC10" s="43"/>
      <c r="AD10" s="43"/>
      <c r="AE10" s="43"/>
      <c r="AF10" s="43"/>
      <c r="AG10" s="43"/>
      <c r="AH10" s="43"/>
      <c r="AI10" s="43"/>
      <c r="AJ10" s="43"/>
      <c r="AK10" s="43"/>
      <c r="AL10" s="43"/>
      <c r="AM10" s="43"/>
      <c r="AN10" s="43"/>
      <c r="AO10" s="43"/>
      <c r="AP10" s="43"/>
      <c r="AQ10" s="43"/>
      <c r="AR10" s="43"/>
      <c r="AS10" s="43"/>
      <c r="AT10" s="43"/>
      <c r="AU10" s="43"/>
      <c r="AV10" s="43"/>
      <c r="AW10" s="43"/>
      <c r="AX10" s="43"/>
      <c r="AY10" s="43"/>
      <c r="AZ10" s="43"/>
      <c r="BA10" s="43"/>
      <c r="BB10" s="142" t="s">
        <v>259</v>
      </c>
      <c r="BC10" s="3"/>
      <c r="BG10" s="173" t="s">
        <v>371</v>
      </c>
    </row>
    <row r="11" spans="1:67" s="4" customFormat="1" x14ac:dyDescent="0.2">
      <c r="A11" s="129"/>
      <c r="B11" s="161" t="str">
        <f>+B$5</f>
        <v>"GHGRP Facility Name"</v>
      </c>
      <c r="C11" s="161" t="str">
        <f t="shared" ref="C11:BA11" si="0">+C$5</f>
        <v>"GHGRP Facility Name"</v>
      </c>
      <c r="D11" s="161" t="str">
        <f t="shared" si="0"/>
        <v>"GHGRP Facility Name"</v>
      </c>
      <c r="E11" s="161" t="str">
        <f t="shared" si="0"/>
        <v>"GHGRP Facility Name"</v>
      </c>
      <c r="F11" s="161" t="str">
        <f t="shared" si="0"/>
        <v>"GHGRP Facility Name"</v>
      </c>
      <c r="G11" s="161" t="str">
        <f t="shared" si="0"/>
        <v>"GHGRP Facility Name"</v>
      </c>
      <c r="H11" s="161" t="str">
        <f t="shared" si="0"/>
        <v>"GHGRP Facility Name"</v>
      </c>
      <c r="I11" s="161" t="str">
        <f t="shared" si="0"/>
        <v>"GHGRP Facility Name"</v>
      </c>
      <c r="J11" s="161" t="str">
        <f t="shared" si="0"/>
        <v>"GHGRP Facility Name"</v>
      </c>
      <c r="K11" s="161" t="str">
        <f t="shared" si="0"/>
        <v>"GHGRP Facility Name"</v>
      </c>
      <c r="L11" s="161" t="str">
        <f t="shared" si="0"/>
        <v>"GHGRP Facility Name"</v>
      </c>
      <c r="M11" s="161" t="str">
        <f t="shared" si="0"/>
        <v>"GHGRP Facility Name"</v>
      </c>
      <c r="N11" s="161" t="str">
        <f t="shared" si="0"/>
        <v>"GHGRP Facility Name"</v>
      </c>
      <c r="O11" s="161" t="str">
        <f t="shared" si="0"/>
        <v>"GHGRP Facility Name"</v>
      </c>
      <c r="P11" s="161" t="str">
        <f t="shared" si="0"/>
        <v>"GHGRP Facility Name"</v>
      </c>
      <c r="Q11" s="161" t="str">
        <f t="shared" si="0"/>
        <v>"GHGRP Facility Name"</v>
      </c>
      <c r="R11" s="161" t="str">
        <f t="shared" si="0"/>
        <v>"GHGRP Facility Name"</v>
      </c>
      <c r="S11" s="161" t="str">
        <f t="shared" si="0"/>
        <v>"GHGRP Facility Name"</v>
      </c>
      <c r="T11" s="161" t="str">
        <f t="shared" si="0"/>
        <v>"GHGRP Facility Name"</v>
      </c>
      <c r="U11" s="161" t="str">
        <f t="shared" si="0"/>
        <v>"GHGRP Facility Name"</v>
      </c>
      <c r="V11" s="161" t="str">
        <f t="shared" si="0"/>
        <v>"GHGRP Facility Name"</v>
      </c>
      <c r="W11" s="161" t="str">
        <f t="shared" si="0"/>
        <v>"GHGRP Facility Name"</v>
      </c>
      <c r="X11" s="161" t="str">
        <f t="shared" si="0"/>
        <v>"GHGRP Facility Name"</v>
      </c>
      <c r="Y11" s="161" t="str">
        <f t="shared" si="0"/>
        <v>"GHGRP Facility Name"</v>
      </c>
      <c r="Z11" s="161" t="str">
        <f t="shared" si="0"/>
        <v>"GHGRP Facility Name"</v>
      </c>
      <c r="AA11" s="161" t="str">
        <f t="shared" si="0"/>
        <v>"GHGRP Facility Name"</v>
      </c>
      <c r="AB11" s="161" t="str">
        <f t="shared" si="0"/>
        <v>"GHGRP Facility Name"</v>
      </c>
      <c r="AC11" s="161" t="str">
        <f t="shared" si="0"/>
        <v>"GHGRP Facility Name"</v>
      </c>
      <c r="AD11" s="161" t="str">
        <f t="shared" si="0"/>
        <v>"GHGRP Facility Name"</v>
      </c>
      <c r="AE11" s="161" t="str">
        <f t="shared" si="0"/>
        <v>"GHGRP Facility Name"</v>
      </c>
      <c r="AF11" s="161" t="str">
        <f t="shared" si="0"/>
        <v>"GHGRP Facility Name"</v>
      </c>
      <c r="AG11" s="161" t="str">
        <f t="shared" si="0"/>
        <v>"GHGRP Facility Name"</v>
      </c>
      <c r="AH11" s="161" t="str">
        <f t="shared" si="0"/>
        <v>"GHGRP Facility Name"</v>
      </c>
      <c r="AI11" s="161" t="str">
        <f t="shared" si="0"/>
        <v>"GHGRP Facility Name"</v>
      </c>
      <c r="AJ11" s="161" t="str">
        <f t="shared" si="0"/>
        <v>"GHGRP Facility Name"</v>
      </c>
      <c r="AK11" s="161" t="str">
        <f t="shared" si="0"/>
        <v>"GHGRP Facility Name"</v>
      </c>
      <c r="AL11" s="161" t="str">
        <f t="shared" si="0"/>
        <v>"GHGRP Facility Name"</v>
      </c>
      <c r="AM11" s="161" t="str">
        <f t="shared" si="0"/>
        <v>"GHGRP Facility Name"</v>
      </c>
      <c r="AN11" s="161" t="str">
        <f t="shared" si="0"/>
        <v>"GHGRP Facility Name"</v>
      </c>
      <c r="AO11" s="161" t="str">
        <f t="shared" si="0"/>
        <v>"GHGRP Facility Name"</v>
      </c>
      <c r="AP11" s="161" t="str">
        <f t="shared" si="0"/>
        <v>"GHGRP Facility Name"</v>
      </c>
      <c r="AQ11" s="161" t="str">
        <f t="shared" si="0"/>
        <v>"GHGRP Facility Name"</v>
      </c>
      <c r="AR11" s="161" t="str">
        <f t="shared" si="0"/>
        <v>"GHGRP Facility Name"</v>
      </c>
      <c r="AS11" s="161" t="str">
        <f t="shared" si="0"/>
        <v>"GHGRP Facility Name"</v>
      </c>
      <c r="AT11" s="161" t="str">
        <f t="shared" si="0"/>
        <v>"GHGRP Facility Name"</v>
      </c>
      <c r="AU11" s="161" t="str">
        <f t="shared" si="0"/>
        <v>"GHGRP Facility Name"</v>
      </c>
      <c r="AV11" s="161" t="str">
        <f t="shared" si="0"/>
        <v>"GHGRP Facility Name"</v>
      </c>
      <c r="AW11" s="161" t="str">
        <f t="shared" si="0"/>
        <v>"GHGRP Facility Name"</v>
      </c>
      <c r="AX11" s="161" t="str">
        <f t="shared" si="0"/>
        <v>"GHGRP Facility Name"</v>
      </c>
      <c r="AY11" s="161" t="str">
        <f t="shared" si="0"/>
        <v>"GHGRP Facility Name"</v>
      </c>
      <c r="AZ11" s="161" t="str">
        <f t="shared" si="0"/>
        <v>"GHGRP Facility Name"</v>
      </c>
      <c r="BA11" s="161" t="str">
        <f t="shared" si="0"/>
        <v>"GHGRP Facility Name"</v>
      </c>
      <c r="BB11" s="142"/>
      <c r="BC11" s="3"/>
      <c r="BG11" s="174"/>
    </row>
    <row r="12" spans="1:67" x14ac:dyDescent="0.2">
      <c r="A12" s="132" t="s">
        <v>261</v>
      </c>
      <c r="B12" s="184"/>
      <c r="C12" s="184"/>
      <c r="D12" s="184"/>
      <c r="E12" s="184"/>
      <c r="F12" s="184"/>
      <c r="G12" s="184"/>
      <c r="H12" s="184"/>
      <c r="I12" s="184"/>
      <c r="J12" s="184"/>
      <c r="K12" s="184"/>
      <c r="L12" s="184"/>
      <c r="M12" s="184"/>
      <c r="N12" s="184"/>
      <c r="O12" s="184"/>
      <c r="P12" s="184"/>
      <c r="Q12" s="184"/>
      <c r="R12" s="184"/>
      <c r="S12" s="184"/>
      <c r="T12" s="184"/>
      <c r="U12" s="184"/>
      <c r="V12" s="184"/>
      <c r="W12" s="184"/>
      <c r="X12" s="184"/>
      <c r="Y12" s="184"/>
      <c r="Z12" s="184"/>
      <c r="AA12" s="184"/>
      <c r="AB12" s="184"/>
      <c r="AC12" s="184"/>
      <c r="AD12" s="184"/>
      <c r="AE12" s="184"/>
      <c r="AF12" s="184"/>
      <c r="AG12" s="184"/>
      <c r="AH12" s="184"/>
      <c r="AI12" s="184"/>
      <c r="AJ12" s="184"/>
      <c r="AK12" s="184"/>
      <c r="AL12" s="184"/>
      <c r="AM12" s="184"/>
      <c r="AN12" s="184"/>
      <c r="AO12" s="184"/>
      <c r="AP12" s="184"/>
      <c r="AQ12" s="184"/>
      <c r="AR12" s="184"/>
      <c r="AS12" s="184"/>
      <c r="AT12" s="184"/>
      <c r="AU12" s="184"/>
      <c r="AV12" s="184"/>
      <c r="AW12" s="184"/>
      <c r="AX12" s="184"/>
      <c r="AY12" s="184"/>
      <c r="AZ12" s="184"/>
      <c r="BA12" s="184"/>
      <c r="BB12" s="134" t="s">
        <v>237</v>
      </c>
      <c r="BC12" s="3"/>
      <c r="BG12" s="174">
        <f>SUM(B12:BA12)</f>
        <v>0</v>
      </c>
    </row>
    <row r="13" spans="1:67" x14ac:dyDescent="0.2">
      <c r="A13" s="132" t="s">
        <v>249</v>
      </c>
      <c r="B13" s="184"/>
      <c r="C13" s="184"/>
      <c r="D13" s="184"/>
      <c r="E13" s="184"/>
      <c r="F13" s="184"/>
      <c r="G13" s="184"/>
      <c r="H13" s="184"/>
      <c r="I13" s="184"/>
      <c r="J13" s="184"/>
      <c r="K13" s="184"/>
      <c r="L13" s="184"/>
      <c r="M13" s="184"/>
      <c r="N13" s="184"/>
      <c r="O13" s="184"/>
      <c r="P13" s="184"/>
      <c r="Q13" s="184"/>
      <c r="R13" s="184"/>
      <c r="S13" s="184"/>
      <c r="T13" s="184"/>
      <c r="U13" s="184"/>
      <c r="V13" s="184"/>
      <c r="W13" s="184"/>
      <c r="X13" s="184"/>
      <c r="Y13" s="184"/>
      <c r="Z13" s="184"/>
      <c r="AA13" s="184"/>
      <c r="AB13" s="184"/>
      <c r="AC13" s="184"/>
      <c r="AD13" s="184"/>
      <c r="AE13" s="184"/>
      <c r="AF13" s="184"/>
      <c r="AG13" s="184"/>
      <c r="AH13" s="184"/>
      <c r="AI13" s="184"/>
      <c r="AJ13" s="184"/>
      <c r="AK13" s="184"/>
      <c r="AL13" s="184"/>
      <c r="AM13" s="184"/>
      <c r="AN13" s="184"/>
      <c r="AO13" s="184"/>
      <c r="AP13" s="184"/>
      <c r="AQ13" s="184"/>
      <c r="AR13" s="184"/>
      <c r="AS13" s="184"/>
      <c r="AT13" s="184"/>
      <c r="AU13" s="184"/>
      <c r="AV13" s="184"/>
      <c r="AW13" s="184"/>
      <c r="AX13" s="184"/>
      <c r="AY13" s="184"/>
      <c r="AZ13" s="184"/>
      <c r="BA13" s="184"/>
      <c r="BB13" s="134" t="s">
        <v>251</v>
      </c>
      <c r="BC13" s="3"/>
      <c r="BG13" s="174">
        <f t="shared" ref="BG13:BG16" si="1">SUM(B13:BA13)</f>
        <v>0</v>
      </c>
    </row>
    <row r="14" spans="1:67" x14ac:dyDescent="0.2">
      <c r="A14" s="132" t="s">
        <v>250</v>
      </c>
      <c r="B14" s="184"/>
      <c r="C14" s="184"/>
      <c r="D14" s="184"/>
      <c r="E14" s="184"/>
      <c r="F14" s="184"/>
      <c r="G14" s="184"/>
      <c r="H14" s="184"/>
      <c r="I14" s="184"/>
      <c r="J14" s="184"/>
      <c r="K14" s="184"/>
      <c r="L14" s="184"/>
      <c r="M14" s="184"/>
      <c r="N14" s="184"/>
      <c r="O14" s="184"/>
      <c r="P14" s="184"/>
      <c r="Q14" s="184"/>
      <c r="R14" s="184"/>
      <c r="S14" s="184"/>
      <c r="T14" s="184"/>
      <c r="U14" s="184"/>
      <c r="V14" s="184"/>
      <c r="W14" s="184"/>
      <c r="X14" s="184"/>
      <c r="Y14" s="184"/>
      <c r="Z14" s="184"/>
      <c r="AA14" s="184"/>
      <c r="AB14" s="184"/>
      <c r="AC14" s="184"/>
      <c r="AD14" s="184"/>
      <c r="AE14" s="184"/>
      <c r="AF14" s="184"/>
      <c r="AG14" s="184"/>
      <c r="AH14" s="184"/>
      <c r="AI14" s="184"/>
      <c r="AJ14" s="184"/>
      <c r="AK14" s="184"/>
      <c r="AL14" s="184"/>
      <c r="AM14" s="184"/>
      <c r="AN14" s="184"/>
      <c r="AO14" s="184"/>
      <c r="AP14" s="184"/>
      <c r="AQ14" s="184"/>
      <c r="AR14" s="184"/>
      <c r="AS14" s="184"/>
      <c r="AT14" s="184"/>
      <c r="AU14" s="184"/>
      <c r="AV14" s="184"/>
      <c r="AW14" s="184"/>
      <c r="AX14" s="184"/>
      <c r="AY14" s="184"/>
      <c r="AZ14" s="184"/>
      <c r="BA14" s="184"/>
      <c r="BB14" s="134" t="s">
        <v>252</v>
      </c>
      <c r="BC14" s="3"/>
      <c r="BG14" s="174">
        <f t="shared" si="1"/>
        <v>0</v>
      </c>
      <c r="BO14" s="44"/>
    </row>
    <row r="15" spans="1:67" x14ac:dyDescent="0.2">
      <c r="A15" s="132" t="s">
        <v>238</v>
      </c>
      <c r="B15" s="184"/>
      <c r="C15" s="184"/>
      <c r="D15" s="184"/>
      <c r="E15" s="184"/>
      <c r="F15" s="184"/>
      <c r="G15" s="184"/>
      <c r="H15" s="184"/>
      <c r="I15" s="184"/>
      <c r="J15" s="184"/>
      <c r="K15" s="184"/>
      <c r="L15" s="184"/>
      <c r="M15" s="184"/>
      <c r="N15" s="184"/>
      <c r="O15" s="184"/>
      <c r="P15" s="184"/>
      <c r="Q15" s="184"/>
      <c r="R15" s="184"/>
      <c r="S15" s="184"/>
      <c r="T15" s="184"/>
      <c r="U15" s="184"/>
      <c r="V15" s="184"/>
      <c r="W15" s="184"/>
      <c r="X15" s="184"/>
      <c r="Y15" s="184"/>
      <c r="Z15" s="184"/>
      <c r="AA15" s="184"/>
      <c r="AB15" s="184"/>
      <c r="AC15" s="184"/>
      <c r="AD15" s="184"/>
      <c r="AE15" s="184"/>
      <c r="AF15" s="184"/>
      <c r="AG15" s="184"/>
      <c r="AH15" s="184"/>
      <c r="AI15" s="184"/>
      <c r="AJ15" s="184"/>
      <c r="AK15" s="184"/>
      <c r="AL15" s="184"/>
      <c r="AM15" s="184"/>
      <c r="AN15" s="184"/>
      <c r="AO15" s="184"/>
      <c r="AP15" s="184"/>
      <c r="AQ15" s="184"/>
      <c r="AR15" s="184"/>
      <c r="AS15" s="184"/>
      <c r="AT15" s="184"/>
      <c r="AU15" s="184"/>
      <c r="AV15" s="184"/>
      <c r="AW15" s="184"/>
      <c r="AX15" s="184"/>
      <c r="AY15" s="184"/>
      <c r="AZ15" s="184"/>
      <c r="BA15" s="184"/>
      <c r="BB15" s="134" t="s">
        <v>280</v>
      </c>
      <c r="BC15" s="3"/>
      <c r="BG15" s="174">
        <f t="shared" si="1"/>
        <v>0</v>
      </c>
      <c r="BO15" s="44"/>
    </row>
    <row r="16" spans="1:67" ht="13.5" thickBot="1" x14ac:dyDescent="0.25">
      <c r="A16" s="143" t="s">
        <v>269</v>
      </c>
      <c r="B16" s="185"/>
      <c r="C16" s="185"/>
      <c r="D16" s="185"/>
      <c r="E16" s="185"/>
      <c r="F16" s="185"/>
      <c r="G16" s="185"/>
      <c r="H16" s="185"/>
      <c r="I16" s="185"/>
      <c r="J16" s="185"/>
      <c r="K16" s="185"/>
      <c r="L16" s="185"/>
      <c r="M16" s="185"/>
      <c r="N16" s="185"/>
      <c r="O16" s="185"/>
      <c r="P16" s="185"/>
      <c r="Q16" s="185"/>
      <c r="R16" s="185"/>
      <c r="S16" s="185"/>
      <c r="T16" s="185"/>
      <c r="U16" s="185"/>
      <c r="V16" s="185"/>
      <c r="W16" s="185"/>
      <c r="X16" s="185"/>
      <c r="Y16" s="185"/>
      <c r="Z16" s="185"/>
      <c r="AA16" s="185"/>
      <c r="AB16" s="185"/>
      <c r="AC16" s="185"/>
      <c r="AD16" s="185"/>
      <c r="AE16" s="185"/>
      <c r="AF16" s="185"/>
      <c r="AG16" s="185"/>
      <c r="AH16" s="185"/>
      <c r="AI16" s="185"/>
      <c r="AJ16" s="185"/>
      <c r="AK16" s="185"/>
      <c r="AL16" s="185"/>
      <c r="AM16" s="185"/>
      <c r="AN16" s="185"/>
      <c r="AO16" s="185"/>
      <c r="AP16" s="185"/>
      <c r="AQ16" s="185"/>
      <c r="AR16" s="185"/>
      <c r="AS16" s="185"/>
      <c r="AT16" s="185"/>
      <c r="AU16" s="185"/>
      <c r="AV16" s="185"/>
      <c r="AW16" s="185"/>
      <c r="AX16" s="185"/>
      <c r="AY16" s="185"/>
      <c r="AZ16" s="185"/>
      <c r="BA16" s="185"/>
      <c r="BB16" s="144" t="s">
        <v>268</v>
      </c>
      <c r="BC16" s="3"/>
      <c r="BG16" s="175">
        <f t="shared" si="1"/>
        <v>0</v>
      </c>
    </row>
    <row r="17" spans="1:59" ht="14.25" thickTop="1" thickBot="1" x14ac:dyDescent="0.25">
      <c r="A17" s="113"/>
      <c r="B17" s="111"/>
      <c r="C17" s="111"/>
      <c r="D17" s="111"/>
      <c r="E17" s="111"/>
      <c r="F17" s="111"/>
      <c r="G17" s="111"/>
      <c r="H17" s="111"/>
      <c r="I17" s="111"/>
      <c r="J17" s="111"/>
      <c r="K17" s="111"/>
      <c r="L17" s="111"/>
      <c r="M17" s="111"/>
      <c r="N17" s="111"/>
      <c r="O17" s="111"/>
      <c r="P17" s="111"/>
      <c r="Q17" s="111"/>
      <c r="R17" s="111"/>
      <c r="S17" s="111"/>
      <c r="T17" s="111"/>
      <c r="U17" s="111"/>
      <c r="V17" s="111"/>
      <c r="W17" s="111"/>
      <c r="X17" s="111"/>
      <c r="Y17" s="111"/>
      <c r="Z17" s="111"/>
      <c r="AA17" s="111"/>
      <c r="AB17" s="111"/>
      <c r="AC17" s="111"/>
      <c r="AD17" s="111"/>
      <c r="AE17" s="111"/>
      <c r="AF17" s="111"/>
      <c r="AG17" s="111"/>
      <c r="AH17" s="111"/>
      <c r="AI17" s="111"/>
      <c r="AJ17" s="111"/>
      <c r="AK17" s="111"/>
      <c r="AL17" s="111"/>
      <c r="AM17" s="111"/>
      <c r="AN17" s="111"/>
      <c r="AO17" s="111"/>
      <c r="AP17" s="111"/>
      <c r="AQ17" s="111"/>
      <c r="AR17" s="111"/>
      <c r="AS17" s="111"/>
      <c r="AT17" s="111"/>
      <c r="AU17" s="111"/>
      <c r="AV17" s="111"/>
      <c r="AW17" s="111"/>
      <c r="AX17" s="111"/>
      <c r="AY17" s="111"/>
      <c r="AZ17" s="111"/>
      <c r="BA17" s="111"/>
      <c r="BB17" s="5"/>
      <c r="BC17" s="3"/>
    </row>
    <row r="18" spans="1:59" ht="21.75" thickTop="1" thickBot="1" x14ac:dyDescent="0.35">
      <c r="A18" s="251" t="s">
        <v>369</v>
      </c>
      <c r="B18" s="252"/>
      <c r="C18" s="252"/>
      <c r="D18" s="252"/>
      <c r="E18" s="252"/>
      <c r="F18" s="252"/>
      <c r="G18" s="252"/>
      <c r="H18" s="252"/>
      <c r="I18" s="253"/>
      <c r="J18" s="115"/>
      <c r="K18" s="115"/>
      <c r="L18" s="115"/>
      <c r="M18" s="115"/>
      <c r="N18" s="115"/>
      <c r="O18" s="115"/>
      <c r="P18" s="115"/>
      <c r="Q18" s="115"/>
      <c r="R18" s="115"/>
      <c r="S18" s="115"/>
      <c r="T18" s="115"/>
      <c r="U18" s="115"/>
      <c r="V18" s="115"/>
      <c r="W18" s="115"/>
      <c r="X18" s="115"/>
      <c r="Y18" s="115"/>
      <c r="Z18" s="115"/>
      <c r="AA18" s="115"/>
      <c r="AB18" s="115"/>
      <c r="AC18" s="115"/>
      <c r="AD18" s="115"/>
      <c r="AE18" s="115"/>
      <c r="AF18" s="115"/>
      <c r="AG18" s="115"/>
      <c r="AH18" s="115"/>
      <c r="AI18" s="115"/>
      <c r="AJ18" s="115"/>
      <c r="AK18" s="115"/>
      <c r="AL18" s="115"/>
      <c r="AM18" s="115"/>
      <c r="AN18" s="115"/>
      <c r="AO18" s="115"/>
      <c r="AP18" s="115"/>
      <c r="AQ18" s="115"/>
      <c r="AR18" s="115"/>
      <c r="AS18" s="115"/>
      <c r="AT18" s="115"/>
      <c r="AU18" s="115"/>
      <c r="AV18" s="115"/>
      <c r="AW18" s="115"/>
      <c r="AX18" s="115"/>
      <c r="AY18" s="115"/>
      <c r="AZ18" s="115"/>
      <c r="BA18" s="115"/>
      <c r="BB18" s="115"/>
      <c r="BC18" s="127"/>
    </row>
    <row r="19" spans="1:59" ht="19.5" thickTop="1" thickBot="1" x14ac:dyDescent="0.3">
      <c r="A19" s="117" t="s">
        <v>277</v>
      </c>
      <c r="B19" s="28"/>
      <c r="C19" s="28"/>
      <c r="D19" s="28"/>
      <c r="E19" s="28"/>
      <c r="F19" s="28"/>
      <c r="G19" s="28"/>
      <c r="H19" s="28"/>
      <c r="I19" s="28"/>
      <c r="J19" s="28"/>
      <c r="K19" s="28"/>
      <c r="L19" s="28"/>
      <c r="M19" s="28"/>
      <c r="N19" s="28"/>
      <c r="O19" s="28"/>
      <c r="P19" s="28"/>
      <c r="Q19" s="28"/>
      <c r="R19" s="28"/>
      <c r="S19" s="28"/>
      <c r="T19" s="28"/>
      <c r="U19" s="28"/>
      <c r="V19" s="28"/>
      <c r="W19" s="28"/>
      <c r="X19" s="28"/>
      <c r="Y19" s="28"/>
      <c r="Z19" s="28"/>
      <c r="AA19" s="28"/>
      <c r="AB19" s="28"/>
      <c r="AC19" s="28"/>
      <c r="AD19" s="28"/>
      <c r="AE19" s="28"/>
      <c r="AF19" s="28"/>
      <c r="AG19" s="28"/>
      <c r="AH19" s="28"/>
      <c r="AI19" s="28"/>
      <c r="AJ19" s="28"/>
      <c r="AK19" s="28"/>
      <c r="AL19" s="28"/>
      <c r="AM19" s="28"/>
      <c r="AN19" s="28"/>
      <c r="AO19" s="28"/>
      <c r="AP19" s="28"/>
      <c r="AQ19" s="28"/>
      <c r="AR19" s="28"/>
      <c r="AS19" s="28"/>
      <c r="AT19" s="28"/>
      <c r="AU19" s="28"/>
      <c r="AV19" s="28"/>
      <c r="AW19" s="28"/>
      <c r="AX19" s="28"/>
      <c r="AY19" s="28"/>
      <c r="AZ19" s="28"/>
      <c r="BA19" s="28"/>
      <c r="BB19" s="26"/>
      <c r="BC19" s="128"/>
    </row>
    <row r="20" spans="1:59" s="4" customFormat="1" ht="51.75" thickTop="1" x14ac:dyDescent="0.2">
      <c r="A20" s="129" t="s">
        <v>0</v>
      </c>
      <c r="B20" s="248" t="s">
        <v>260</v>
      </c>
      <c r="C20" s="248"/>
      <c r="D20" s="248"/>
      <c r="E20" s="248"/>
      <c r="F20" s="248"/>
      <c r="G20" s="248"/>
      <c r="H20" s="248"/>
      <c r="I20" s="248"/>
      <c r="J20" s="43"/>
      <c r="K20" s="43"/>
      <c r="L20" s="43"/>
      <c r="M20" s="43"/>
      <c r="N20" s="43"/>
      <c r="O20" s="43"/>
      <c r="P20" s="43"/>
      <c r="Q20" s="43"/>
      <c r="R20" s="43"/>
      <c r="S20" s="43"/>
      <c r="T20" s="43"/>
      <c r="U20" s="43"/>
      <c r="V20" s="43"/>
      <c r="W20" s="43"/>
      <c r="X20" s="43"/>
      <c r="Y20" s="43"/>
      <c r="Z20" s="43"/>
      <c r="AA20" s="43"/>
      <c r="AB20" s="43"/>
      <c r="AC20" s="43"/>
      <c r="AD20" s="43"/>
      <c r="AE20" s="43"/>
      <c r="AF20" s="43"/>
      <c r="AG20" s="43"/>
      <c r="AH20" s="43"/>
      <c r="AI20" s="43"/>
      <c r="AJ20" s="43"/>
      <c r="AK20" s="43"/>
      <c r="AL20" s="43"/>
      <c r="AM20" s="43"/>
      <c r="AN20" s="43"/>
      <c r="AO20" s="43"/>
      <c r="AP20" s="43"/>
      <c r="AQ20" s="43"/>
      <c r="AR20" s="43"/>
      <c r="AS20" s="43"/>
      <c r="AT20" s="43"/>
      <c r="AU20" s="43"/>
      <c r="AV20" s="43"/>
      <c r="AW20" s="43"/>
      <c r="AX20" s="43"/>
      <c r="AY20" s="43"/>
      <c r="AZ20" s="43"/>
      <c r="BA20" s="43"/>
      <c r="BB20" s="43" t="s">
        <v>248</v>
      </c>
      <c r="BC20" s="130" t="s">
        <v>281</v>
      </c>
      <c r="BG20" s="173" t="s">
        <v>373</v>
      </c>
    </row>
    <row r="21" spans="1:59" s="4" customFormat="1" ht="25.5" x14ac:dyDescent="0.2">
      <c r="A21" s="129"/>
      <c r="B21" s="161" t="str">
        <f>+B$5</f>
        <v>"GHGRP Facility Name"</v>
      </c>
      <c r="C21" s="161" t="str">
        <f t="shared" ref="C21:BA21" si="2">+C$5</f>
        <v>"GHGRP Facility Name"</v>
      </c>
      <c r="D21" s="161" t="str">
        <f t="shared" si="2"/>
        <v>"GHGRP Facility Name"</v>
      </c>
      <c r="E21" s="161" t="str">
        <f t="shared" si="2"/>
        <v>"GHGRP Facility Name"</v>
      </c>
      <c r="F21" s="161" t="str">
        <f t="shared" si="2"/>
        <v>"GHGRP Facility Name"</v>
      </c>
      <c r="G21" s="161" t="str">
        <f t="shared" si="2"/>
        <v>"GHGRP Facility Name"</v>
      </c>
      <c r="H21" s="161" t="str">
        <f t="shared" si="2"/>
        <v>"GHGRP Facility Name"</v>
      </c>
      <c r="I21" s="161" t="str">
        <f t="shared" si="2"/>
        <v>"GHGRP Facility Name"</v>
      </c>
      <c r="J21" s="161" t="str">
        <f t="shared" si="2"/>
        <v>"GHGRP Facility Name"</v>
      </c>
      <c r="K21" s="161" t="str">
        <f t="shared" si="2"/>
        <v>"GHGRP Facility Name"</v>
      </c>
      <c r="L21" s="161" t="str">
        <f t="shared" si="2"/>
        <v>"GHGRP Facility Name"</v>
      </c>
      <c r="M21" s="161" t="str">
        <f t="shared" si="2"/>
        <v>"GHGRP Facility Name"</v>
      </c>
      <c r="N21" s="161" t="str">
        <f t="shared" si="2"/>
        <v>"GHGRP Facility Name"</v>
      </c>
      <c r="O21" s="161" t="str">
        <f t="shared" si="2"/>
        <v>"GHGRP Facility Name"</v>
      </c>
      <c r="P21" s="161" t="str">
        <f t="shared" si="2"/>
        <v>"GHGRP Facility Name"</v>
      </c>
      <c r="Q21" s="161" t="str">
        <f t="shared" si="2"/>
        <v>"GHGRP Facility Name"</v>
      </c>
      <c r="R21" s="161" t="str">
        <f t="shared" si="2"/>
        <v>"GHGRP Facility Name"</v>
      </c>
      <c r="S21" s="161" t="str">
        <f t="shared" si="2"/>
        <v>"GHGRP Facility Name"</v>
      </c>
      <c r="T21" s="161" t="str">
        <f t="shared" si="2"/>
        <v>"GHGRP Facility Name"</v>
      </c>
      <c r="U21" s="161" t="str">
        <f t="shared" si="2"/>
        <v>"GHGRP Facility Name"</v>
      </c>
      <c r="V21" s="161" t="str">
        <f t="shared" si="2"/>
        <v>"GHGRP Facility Name"</v>
      </c>
      <c r="W21" s="161" t="str">
        <f t="shared" si="2"/>
        <v>"GHGRP Facility Name"</v>
      </c>
      <c r="X21" s="161" t="str">
        <f t="shared" si="2"/>
        <v>"GHGRP Facility Name"</v>
      </c>
      <c r="Y21" s="161" t="str">
        <f t="shared" si="2"/>
        <v>"GHGRP Facility Name"</v>
      </c>
      <c r="Z21" s="161" t="str">
        <f t="shared" si="2"/>
        <v>"GHGRP Facility Name"</v>
      </c>
      <c r="AA21" s="161" t="str">
        <f t="shared" si="2"/>
        <v>"GHGRP Facility Name"</v>
      </c>
      <c r="AB21" s="161" t="str">
        <f t="shared" si="2"/>
        <v>"GHGRP Facility Name"</v>
      </c>
      <c r="AC21" s="161" t="str">
        <f t="shared" si="2"/>
        <v>"GHGRP Facility Name"</v>
      </c>
      <c r="AD21" s="161" t="str">
        <f t="shared" si="2"/>
        <v>"GHGRP Facility Name"</v>
      </c>
      <c r="AE21" s="161" t="str">
        <f t="shared" si="2"/>
        <v>"GHGRP Facility Name"</v>
      </c>
      <c r="AF21" s="161" t="str">
        <f t="shared" si="2"/>
        <v>"GHGRP Facility Name"</v>
      </c>
      <c r="AG21" s="161" t="str">
        <f t="shared" si="2"/>
        <v>"GHGRP Facility Name"</v>
      </c>
      <c r="AH21" s="161" t="str">
        <f t="shared" si="2"/>
        <v>"GHGRP Facility Name"</v>
      </c>
      <c r="AI21" s="161" t="str">
        <f t="shared" si="2"/>
        <v>"GHGRP Facility Name"</v>
      </c>
      <c r="AJ21" s="161" t="str">
        <f t="shared" si="2"/>
        <v>"GHGRP Facility Name"</v>
      </c>
      <c r="AK21" s="161" t="str">
        <f t="shared" si="2"/>
        <v>"GHGRP Facility Name"</v>
      </c>
      <c r="AL21" s="161" t="str">
        <f t="shared" si="2"/>
        <v>"GHGRP Facility Name"</v>
      </c>
      <c r="AM21" s="161" t="str">
        <f t="shared" si="2"/>
        <v>"GHGRP Facility Name"</v>
      </c>
      <c r="AN21" s="161" t="str">
        <f t="shared" si="2"/>
        <v>"GHGRP Facility Name"</v>
      </c>
      <c r="AO21" s="161" t="str">
        <f t="shared" si="2"/>
        <v>"GHGRP Facility Name"</v>
      </c>
      <c r="AP21" s="161" t="str">
        <f t="shared" si="2"/>
        <v>"GHGRP Facility Name"</v>
      </c>
      <c r="AQ21" s="161" t="str">
        <f t="shared" si="2"/>
        <v>"GHGRP Facility Name"</v>
      </c>
      <c r="AR21" s="161" t="str">
        <f t="shared" si="2"/>
        <v>"GHGRP Facility Name"</v>
      </c>
      <c r="AS21" s="161" t="str">
        <f t="shared" si="2"/>
        <v>"GHGRP Facility Name"</v>
      </c>
      <c r="AT21" s="161" t="str">
        <f t="shared" si="2"/>
        <v>"GHGRP Facility Name"</v>
      </c>
      <c r="AU21" s="161" t="str">
        <f t="shared" si="2"/>
        <v>"GHGRP Facility Name"</v>
      </c>
      <c r="AV21" s="161" t="str">
        <f t="shared" si="2"/>
        <v>"GHGRP Facility Name"</v>
      </c>
      <c r="AW21" s="161" t="str">
        <f t="shared" si="2"/>
        <v>"GHGRP Facility Name"</v>
      </c>
      <c r="AX21" s="161" t="str">
        <f t="shared" si="2"/>
        <v>"GHGRP Facility Name"</v>
      </c>
      <c r="AY21" s="161" t="str">
        <f t="shared" si="2"/>
        <v>"GHGRP Facility Name"</v>
      </c>
      <c r="AZ21" s="161" t="str">
        <f t="shared" si="2"/>
        <v>"GHGRP Facility Name"</v>
      </c>
      <c r="BA21" s="161" t="str">
        <f t="shared" si="2"/>
        <v>"GHGRP Facility Name"</v>
      </c>
      <c r="BB21" s="43"/>
      <c r="BC21" s="131" t="s">
        <v>338</v>
      </c>
      <c r="BG21" s="174"/>
    </row>
    <row r="22" spans="1:59" ht="140.25" x14ac:dyDescent="0.2">
      <c r="A22" s="132" t="s">
        <v>22</v>
      </c>
      <c r="B22" s="114">
        <f>B12*'Emission Factor References'!$D$16/1000</f>
        <v>0</v>
      </c>
      <c r="C22" s="114">
        <f>C12*'Emission Factor References'!$D$16/1000</f>
        <v>0</v>
      </c>
      <c r="D22" s="114">
        <f>D12*'Emission Factor References'!$D$16/1000</f>
        <v>0</v>
      </c>
      <c r="E22" s="114">
        <f>E12*'Emission Factor References'!$D$16/1000</f>
        <v>0</v>
      </c>
      <c r="F22" s="114">
        <f>F12*'Emission Factor References'!$D$16/1000</f>
        <v>0</v>
      </c>
      <c r="G22" s="114">
        <f>G12*'Emission Factor References'!$D$16/1000</f>
        <v>0</v>
      </c>
      <c r="H22" s="114">
        <f>H12*'Emission Factor References'!$D$16/1000</f>
        <v>0</v>
      </c>
      <c r="I22" s="114">
        <f>I12*'Emission Factor References'!$D$16/1000</f>
        <v>0</v>
      </c>
      <c r="J22" s="114">
        <f>J12*'Emission Factor References'!$D$16/1000</f>
        <v>0</v>
      </c>
      <c r="K22" s="114">
        <f>K12*'Emission Factor References'!$D$16/1000</f>
        <v>0</v>
      </c>
      <c r="L22" s="114">
        <f>L12*'Emission Factor References'!$D$16/1000</f>
        <v>0</v>
      </c>
      <c r="M22" s="114">
        <f>M12*'Emission Factor References'!$D$16/1000</f>
        <v>0</v>
      </c>
      <c r="N22" s="114">
        <f>N12*'Emission Factor References'!$D$16/1000</f>
        <v>0</v>
      </c>
      <c r="O22" s="114">
        <f>O12*'Emission Factor References'!$D$16/1000</f>
        <v>0</v>
      </c>
      <c r="P22" s="114">
        <f>P12*'Emission Factor References'!$D$16/1000</f>
        <v>0</v>
      </c>
      <c r="Q22" s="114">
        <f>Q12*'Emission Factor References'!$D$16/1000</f>
        <v>0</v>
      </c>
      <c r="R22" s="114">
        <f>R12*'Emission Factor References'!$D$16/1000</f>
        <v>0</v>
      </c>
      <c r="S22" s="114">
        <f>S12*'Emission Factor References'!$D$16/1000</f>
        <v>0</v>
      </c>
      <c r="T22" s="114">
        <f>T12*'Emission Factor References'!$D$16/1000</f>
        <v>0</v>
      </c>
      <c r="U22" s="114">
        <f>U12*'Emission Factor References'!$D$16/1000</f>
        <v>0</v>
      </c>
      <c r="V22" s="114">
        <f>V12*'Emission Factor References'!$D$16/1000</f>
        <v>0</v>
      </c>
      <c r="W22" s="114">
        <f>W12*'Emission Factor References'!$D$16/1000</f>
        <v>0</v>
      </c>
      <c r="X22" s="114">
        <f>X12*'Emission Factor References'!$D$16/1000</f>
        <v>0</v>
      </c>
      <c r="Y22" s="114">
        <f>Y12*'Emission Factor References'!$D$16/1000</f>
        <v>0</v>
      </c>
      <c r="Z22" s="114">
        <f>Z12*'Emission Factor References'!$D$16/1000</f>
        <v>0</v>
      </c>
      <c r="AA22" s="114">
        <f>AA12*'Emission Factor References'!$D$16/1000</f>
        <v>0</v>
      </c>
      <c r="AB22" s="114">
        <f>AB12*'Emission Factor References'!$D$16/1000</f>
        <v>0</v>
      </c>
      <c r="AC22" s="114">
        <f>AC12*'Emission Factor References'!$D$16/1000</f>
        <v>0</v>
      </c>
      <c r="AD22" s="114">
        <f>AD12*'Emission Factor References'!$D$16/1000</f>
        <v>0</v>
      </c>
      <c r="AE22" s="114">
        <f>AE12*'Emission Factor References'!$D$16/1000</f>
        <v>0</v>
      </c>
      <c r="AF22" s="114">
        <f>AF12*'Emission Factor References'!$D$16/1000</f>
        <v>0</v>
      </c>
      <c r="AG22" s="114">
        <f>AG12*'Emission Factor References'!$D$16/1000</f>
        <v>0</v>
      </c>
      <c r="AH22" s="114">
        <f>AH12*'Emission Factor References'!$D$16/1000</f>
        <v>0</v>
      </c>
      <c r="AI22" s="114">
        <f>AI12*'Emission Factor References'!$D$16/1000</f>
        <v>0</v>
      </c>
      <c r="AJ22" s="114">
        <f>AJ12*'Emission Factor References'!$D$16/1000</f>
        <v>0</v>
      </c>
      <c r="AK22" s="114">
        <f>AK12*'Emission Factor References'!$D$16/1000</f>
        <v>0</v>
      </c>
      <c r="AL22" s="114">
        <f>AL12*'Emission Factor References'!$D$16/1000</f>
        <v>0</v>
      </c>
      <c r="AM22" s="114">
        <f>AM12*'Emission Factor References'!$D$16/1000</f>
        <v>0</v>
      </c>
      <c r="AN22" s="114">
        <f>AN12*'Emission Factor References'!$D$16/1000</f>
        <v>0</v>
      </c>
      <c r="AO22" s="114">
        <f>AO12*'Emission Factor References'!$D$16/1000</f>
        <v>0</v>
      </c>
      <c r="AP22" s="114">
        <f>AP12*'Emission Factor References'!$D$16/1000</f>
        <v>0</v>
      </c>
      <c r="AQ22" s="114">
        <f>AQ12*'Emission Factor References'!$D$16/1000</f>
        <v>0</v>
      </c>
      <c r="AR22" s="114">
        <f>AR12*'Emission Factor References'!$D$16/1000</f>
        <v>0</v>
      </c>
      <c r="AS22" s="114">
        <f>AS12*'Emission Factor References'!$D$16/1000</f>
        <v>0</v>
      </c>
      <c r="AT22" s="114">
        <f>AT12*'Emission Factor References'!$D$16/1000</f>
        <v>0</v>
      </c>
      <c r="AU22" s="114">
        <f>AU12*'Emission Factor References'!$D$16/1000</f>
        <v>0</v>
      </c>
      <c r="AV22" s="114">
        <f>AV12*'Emission Factor References'!$D$16/1000</f>
        <v>0</v>
      </c>
      <c r="AW22" s="114">
        <f>AW12*'Emission Factor References'!$D$16/1000</f>
        <v>0</v>
      </c>
      <c r="AX22" s="114">
        <f>AX12*'Emission Factor References'!$D$16/1000</f>
        <v>0</v>
      </c>
      <c r="AY22" s="114">
        <f>AY12*'Emission Factor References'!$D$16/1000</f>
        <v>0</v>
      </c>
      <c r="AZ22" s="114">
        <f>AZ12*'Emission Factor References'!$D$16/1000</f>
        <v>0</v>
      </c>
      <c r="BA22" s="114">
        <f>BA12*'Emission Factor References'!$D$16/1000</f>
        <v>0</v>
      </c>
      <c r="BB22" s="45" t="str">
        <f>ROUND('Emission Factor References'!D16,2)&amp;" "&amp;'Emission Factor References'!E16</f>
        <v>44000 kg CH4/dry seal compressor</v>
      </c>
      <c r="BC22" s="91" t="s">
        <v>363</v>
      </c>
      <c r="BG22" s="174">
        <f>SUM(B22:BA22)</f>
        <v>0</v>
      </c>
    </row>
    <row r="23" spans="1:59" ht="108.75" customHeight="1" x14ac:dyDescent="0.2">
      <c r="A23" s="133" t="s">
        <v>253</v>
      </c>
      <c r="B23" s="186">
        <f>B13*'Emission Factor References'!$D$17/1000</f>
        <v>0</v>
      </c>
      <c r="C23" s="186">
        <f>C13*'Emission Factor References'!$D$17/1000</f>
        <v>0</v>
      </c>
      <c r="D23" s="186">
        <f>D13*'Emission Factor References'!$D$17/1000</f>
        <v>0</v>
      </c>
      <c r="E23" s="186">
        <f>E13*'Emission Factor References'!$D$17/1000</f>
        <v>0</v>
      </c>
      <c r="F23" s="186">
        <f>F13*'Emission Factor References'!$D$17/1000</f>
        <v>0</v>
      </c>
      <c r="G23" s="186">
        <f>G13*'Emission Factor References'!$D$17/1000</f>
        <v>0</v>
      </c>
      <c r="H23" s="186">
        <f>H13*'Emission Factor References'!$D$17/1000</f>
        <v>0</v>
      </c>
      <c r="I23" s="186">
        <f>I13*'Emission Factor References'!$D$17/1000</f>
        <v>0</v>
      </c>
      <c r="J23" s="186">
        <f>J13*'Emission Factor References'!$D$17/1000</f>
        <v>0</v>
      </c>
      <c r="K23" s="186">
        <f>K13*'Emission Factor References'!$D$17/1000</f>
        <v>0</v>
      </c>
      <c r="L23" s="186">
        <f>L13*'Emission Factor References'!$D$17/1000</f>
        <v>0</v>
      </c>
      <c r="M23" s="186">
        <f>M13*'Emission Factor References'!$D$17/1000</f>
        <v>0</v>
      </c>
      <c r="N23" s="186">
        <f>N13*'Emission Factor References'!$D$17/1000</f>
        <v>0</v>
      </c>
      <c r="O23" s="186">
        <f>O13*'Emission Factor References'!$D$17/1000</f>
        <v>0</v>
      </c>
      <c r="P23" s="186">
        <f>P13*'Emission Factor References'!$D$17/1000</f>
        <v>0</v>
      </c>
      <c r="Q23" s="186">
        <f>Q13*'Emission Factor References'!$D$17/1000</f>
        <v>0</v>
      </c>
      <c r="R23" s="186">
        <f>R13*'Emission Factor References'!$D$17/1000</f>
        <v>0</v>
      </c>
      <c r="S23" s="186">
        <f>S13*'Emission Factor References'!$D$17/1000</f>
        <v>0</v>
      </c>
      <c r="T23" s="186">
        <f>T13*'Emission Factor References'!$D$17/1000</f>
        <v>0</v>
      </c>
      <c r="U23" s="186">
        <f>U13*'Emission Factor References'!$D$17/1000</f>
        <v>0</v>
      </c>
      <c r="V23" s="186">
        <f>V13*'Emission Factor References'!$D$17/1000</f>
        <v>0</v>
      </c>
      <c r="W23" s="186">
        <f>W13*'Emission Factor References'!$D$17/1000</f>
        <v>0</v>
      </c>
      <c r="X23" s="186">
        <f>X13*'Emission Factor References'!$D$17/1000</f>
        <v>0</v>
      </c>
      <c r="Y23" s="186">
        <f>Y13*'Emission Factor References'!$D$17/1000</f>
        <v>0</v>
      </c>
      <c r="Z23" s="186">
        <f>Z13*'Emission Factor References'!$D$17/1000</f>
        <v>0</v>
      </c>
      <c r="AA23" s="186">
        <f>AA13*'Emission Factor References'!$D$17/1000</f>
        <v>0</v>
      </c>
      <c r="AB23" s="186">
        <f>AB13*'Emission Factor References'!$D$17/1000</f>
        <v>0</v>
      </c>
      <c r="AC23" s="186">
        <f>AC13*'Emission Factor References'!$D$17/1000</f>
        <v>0</v>
      </c>
      <c r="AD23" s="186">
        <f>AD13*'Emission Factor References'!$D$17/1000</f>
        <v>0</v>
      </c>
      <c r="AE23" s="186">
        <f>AE13*'Emission Factor References'!$D$17/1000</f>
        <v>0</v>
      </c>
      <c r="AF23" s="186">
        <f>AF13*'Emission Factor References'!$D$17/1000</f>
        <v>0</v>
      </c>
      <c r="AG23" s="186">
        <f>AG13*'Emission Factor References'!$D$17/1000</f>
        <v>0</v>
      </c>
      <c r="AH23" s="186">
        <f>AH13*'Emission Factor References'!$D$17/1000</f>
        <v>0</v>
      </c>
      <c r="AI23" s="186">
        <f>AI13*'Emission Factor References'!$D$17/1000</f>
        <v>0</v>
      </c>
      <c r="AJ23" s="186">
        <f>AJ13*'Emission Factor References'!$D$17/1000</f>
        <v>0</v>
      </c>
      <c r="AK23" s="186">
        <f>AK13*'Emission Factor References'!$D$17/1000</f>
        <v>0</v>
      </c>
      <c r="AL23" s="186">
        <f>AL13*'Emission Factor References'!$D$17/1000</f>
        <v>0</v>
      </c>
      <c r="AM23" s="186">
        <f>AM13*'Emission Factor References'!$D$17/1000</f>
        <v>0</v>
      </c>
      <c r="AN23" s="186">
        <f>AN13*'Emission Factor References'!$D$17/1000</f>
        <v>0</v>
      </c>
      <c r="AO23" s="186">
        <f>AO13*'Emission Factor References'!$D$17/1000</f>
        <v>0</v>
      </c>
      <c r="AP23" s="186">
        <f>AP13*'Emission Factor References'!$D$17/1000</f>
        <v>0</v>
      </c>
      <c r="AQ23" s="186">
        <f>AQ13*'Emission Factor References'!$D$17/1000</f>
        <v>0</v>
      </c>
      <c r="AR23" s="186">
        <f>AR13*'Emission Factor References'!$D$17/1000</f>
        <v>0</v>
      </c>
      <c r="AS23" s="186">
        <f>AS13*'Emission Factor References'!$D$17/1000</f>
        <v>0</v>
      </c>
      <c r="AT23" s="186">
        <f>AT13*'Emission Factor References'!$D$17/1000</f>
        <v>0</v>
      </c>
      <c r="AU23" s="186">
        <f>AU13*'Emission Factor References'!$D$17/1000</f>
        <v>0</v>
      </c>
      <c r="AV23" s="186">
        <f>AV13*'Emission Factor References'!$D$17/1000</f>
        <v>0</v>
      </c>
      <c r="AW23" s="186">
        <f>AW13*'Emission Factor References'!$D$17/1000</f>
        <v>0</v>
      </c>
      <c r="AX23" s="186">
        <f>AX13*'Emission Factor References'!$D$17/1000</f>
        <v>0</v>
      </c>
      <c r="AY23" s="186">
        <f>AY13*'Emission Factor References'!$D$17/1000</f>
        <v>0</v>
      </c>
      <c r="AZ23" s="186">
        <f>AZ13*'Emission Factor References'!$D$17/1000</f>
        <v>0</v>
      </c>
      <c r="BA23" s="186">
        <f>BA13*'Emission Factor References'!$D$17/1000</f>
        <v>0</v>
      </c>
      <c r="BB23" s="45" t="str">
        <f>ROUND('Emission Factor References'!D17,2)&amp;" "&amp;'Emission Factor References'!E17</f>
        <v>1.81 kg CH4/MMscf</v>
      </c>
      <c r="BC23" s="134" t="s">
        <v>336</v>
      </c>
      <c r="BG23" s="174">
        <f>SUM(B23:BA23)</f>
        <v>0</v>
      </c>
    </row>
    <row r="24" spans="1:59" ht="114.75" x14ac:dyDescent="0.2">
      <c r="A24" s="135" t="s">
        <v>254</v>
      </c>
      <c r="B24" s="186">
        <f>B14*'Emission Factor References'!$D$18/1000</f>
        <v>0</v>
      </c>
      <c r="C24" s="186">
        <f>C14*'Emission Factor References'!$D$18/1000</f>
        <v>0</v>
      </c>
      <c r="D24" s="186">
        <f>D14*'Emission Factor References'!$D$18/1000</f>
        <v>0</v>
      </c>
      <c r="E24" s="186">
        <f>E14*'Emission Factor References'!$D$18/1000</f>
        <v>0</v>
      </c>
      <c r="F24" s="186">
        <f>F14*'Emission Factor References'!$D$18/1000</f>
        <v>0</v>
      </c>
      <c r="G24" s="186">
        <f>G14*'Emission Factor References'!$D$18/1000</f>
        <v>0</v>
      </c>
      <c r="H24" s="186">
        <f>H14*'Emission Factor References'!$D$18/1000</f>
        <v>0</v>
      </c>
      <c r="I24" s="186">
        <f>I14*'Emission Factor References'!$D$18/1000</f>
        <v>0</v>
      </c>
      <c r="J24" s="186">
        <f>J14*'Emission Factor References'!$D$18/1000</f>
        <v>0</v>
      </c>
      <c r="K24" s="186">
        <f>K14*'Emission Factor References'!$D$18/1000</f>
        <v>0</v>
      </c>
      <c r="L24" s="186">
        <f>L14*'Emission Factor References'!$D$18/1000</f>
        <v>0</v>
      </c>
      <c r="M24" s="186">
        <f>M14*'Emission Factor References'!$D$18/1000</f>
        <v>0</v>
      </c>
      <c r="N24" s="186">
        <f>N14*'Emission Factor References'!$D$18/1000</f>
        <v>0</v>
      </c>
      <c r="O24" s="186">
        <f>O14*'Emission Factor References'!$D$18/1000</f>
        <v>0</v>
      </c>
      <c r="P24" s="186">
        <f>P14*'Emission Factor References'!$D$18/1000</f>
        <v>0</v>
      </c>
      <c r="Q24" s="186">
        <f>Q14*'Emission Factor References'!$D$18/1000</f>
        <v>0</v>
      </c>
      <c r="R24" s="186">
        <f>R14*'Emission Factor References'!$D$18/1000</f>
        <v>0</v>
      </c>
      <c r="S24" s="186">
        <f>S14*'Emission Factor References'!$D$18/1000</f>
        <v>0</v>
      </c>
      <c r="T24" s="186">
        <f>T14*'Emission Factor References'!$D$18/1000</f>
        <v>0</v>
      </c>
      <c r="U24" s="186">
        <f>U14*'Emission Factor References'!$D$18/1000</f>
        <v>0</v>
      </c>
      <c r="V24" s="186">
        <f>V14*'Emission Factor References'!$D$18/1000</f>
        <v>0</v>
      </c>
      <c r="W24" s="186">
        <f>W14*'Emission Factor References'!$D$18/1000</f>
        <v>0</v>
      </c>
      <c r="X24" s="186">
        <f>X14*'Emission Factor References'!$D$18/1000</f>
        <v>0</v>
      </c>
      <c r="Y24" s="186">
        <f>Y14*'Emission Factor References'!$D$18/1000</f>
        <v>0</v>
      </c>
      <c r="Z24" s="186">
        <f>Z14*'Emission Factor References'!$D$18/1000</f>
        <v>0</v>
      </c>
      <c r="AA24" s="186">
        <f>AA14*'Emission Factor References'!$D$18/1000</f>
        <v>0</v>
      </c>
      <c r="AB24" s="186">
        <f>AB14*'Emission Factor References'!$D$18/1000</f>
        <v>0</v>
      </c>
      <c r="AC24" s="186">
        <f>AC14*'Emission Factor References'!$D$18/1000</f>
        <v>0</v>
      </c>
      <c r="AD24" s="186">
        <f>AD14*'Emission Factor References'!$D$18/1000</f>
        <v>0</v>
      </c>
      <c r="AE24" s="186">
        <f>AE14*'Emission Factor References'!$D$18/1000</f>
        <v>0</v>
      </c>
      <c r="AF24" s="186">
        <f>AF14*'Emission Factor References'!$D$18/1000</f>
        <v>0</v>
      </c>
      <c r="AG24" s="186">
        <f>AG14*'Emission Factor References'!$D$18/1000</f>
        <v>0</v>
      </c>
      <c r="AH24" s="186">
        <f>AH14*'Emission Factor References'!$D$18/1000</f>
        <v>0</v>
      </c>
      <c r="AI24" s="186">
        <f>AI14*'Emission Factor References'!$D$18/1000</f>
        <v>0</v>
      </c>
      <c r="AJ24" s="186">
        <f>AJ14*'Emission Factor References'!$D$18/1000</f>
        <v>0</v>
      </c>
      <c r="AK24" s="186">
        <f>AK14*'Emission Factor References'!$D$18/1000</f>
        <v>0</v>
      </c>
      <c r="AL24" s="186">
        <f>AL14*'Emission Factor References'!$D$18/1000</f>
        <v>0</v>
      </c>
      <c r="AM24" s="186">
        <f>AM14*'Emission Factor References'!$D$18/1000</f>
        <v>0</v>
      </c>
      <c r="AN24" s="186">
        <f>AN14*'Emission Factor References'!$D$18/1000</f>
        <v>0</v>
      </c>
      <c r="AO24" s="186">
        <f>AO14*'Emission Factor References'!$D$18/1000</f>
        <v>0</v>
      </c>
      <c r="AP24" s="186">
        <f>AP14*'Emission Factor References'!$D$18/1000</f>
        <v>0</v>
      </c>
      <c r="AQ24" s="186">
        <f>AQ14*'Emission Factor References'!$D$18/1000</f>
        <v>0</v>
      </c>
      <c r="AR24" s="186">
        <f>AR14*'Emission Factor References'!$D$18/1000</f>
        <v>0</v>
      </c>
      <c r="AS24" s="186">
        <f>AS14*'Emission Factor References'!$D$18/1000</f>
        <v>0</v>
      </c>
      <c r="AT24" s="186">
        <f>AT14*'Emission Factor References'!$D$18/1000</f>
        <v>0</v>
      </c>
      <c r="AU24" s="186">
        <f>AU14*'Emission Factor References'!$D$18/1000</f>
        <v>0</v>
      </c>
      <c r="AV24" s="186">
        <f>AV14*'Emission Factor References'!$D$18/1000</f>
        <v>0</v>
      </c>
      <c r="AW24" s="186">
        <f>AW14*'Emission Factor References'!$D$18/1000</f>
        <v>0</v>
      </c>
      <c r="AX24" s="186">
        <f>AX14*'Emission Factor References'!$D$18/1000</f>
        <v>0</v>
      </c>
      <c r="AY24" s="186">
        <f>AY14*'Emission Factor References'!$D$18/1000</f>
        <v>0</v>
      </c>
      <c r="AZ24" s="186">
        <f>AZ14*'Emission Factor References'!$D$18/1000</f>
        <v>0</v>
      </c>
      <c r="BA24" s="186">
        <f>BA14*'Emission Factor References'!$D$18/1000</f>
        <v>0</v>
      </c>
      <c r="BB24" s="45" t="str">
        <f>ROUND('Emission Factor References'!D18,2)&amp;" "&amp;'Emission Factor References'!E18</f>
        <v>2.26 kg CH4/MMscf</v>
      </c>
      <c r="BC24" s="136" t="s">
        <v>337</v>
      </c>
      <c r="BG24" s="174">
        <f>SUM(B24:BA24)</f>
        <v>0</v>
      </c>
    </row>
    <row r="25" spans="1:59" ht="17.25" customHeight="1" x14ac:dyDescent="0.2">
      <c r="A25" s="132" t="s">
        <v>127</v>
      </c>
      <c r="B25" s="114">
        <f>B15*'Emission Factor References'!$D$19/1000</f>
        <v>0</v>
      </c>
      <c r="C25" s="114">
        <f>C15*'Emission Factor References'!$D$19/1000</f>
        <v>0</v>
      </c>
      <c r="D25" s="114">
        <f>D15*'Emission Factor References'!$D$19/1000</f>
        <v>0</v>
      </c>
      <c r="E25" s="114">
        <f>E15*'Emission Factor References'!$D$19/1000</f>
        <v>0</v>
      </c>
      <c r="F25" s="114">
        <f>F15*'Emission Factor References'!$D$19/1000</f>
        <v>0</v>
      </c>
      <c r="G25" s="114">
        <f>G15*'Emission Factor References'!$D$19/1000</f>
        <v>0</v>
      </c>
      <c r="H25" s="114">
        <f>H15*'Emission Factor References'!$D$19/1000</f>
        <v>0</v>
      </c>
      <c r="I25" s="114">
        <f>I15*'Emission Factor References'!$D$19/1000</f>
        <v>0</v>
      </c>
      <c r="J25" s="114">
        <f>J15*'Emission Factor References'!$D$19/1000</f>
        <v>0</v>
      </c>
      <c r="K25" s="114">
        <f>K15*'Emission Factor References'!$D$19/1000</f>
        <v>0</v>
      </c>
      <c r="L25" s="114">
        <f>L15*'Emission Factor References'!$D$19/1000</f>
        <v>0</v>
      </c>
      <c r="M25" s="114">
        <f>M15*'Emission Factor References'!$D$19/1000</f>
        <v>0</v>
      </c>
      <c r="N25" s="114">
        <f>N15*'Emission Factor References'!$D$19/1000</f>
        <v>0</v>
      </c>
      <c r="O25" s="114">
        <f>O15*'Emission Factor References'!$D$19/1000</f>
        <v>0</v>
      </c>
      <c r="P25" s="114">
        <f>P15*'Emission Factor References'!$D$19/1000</f>
        <v>0</v>
      </c>
      <c r="Q25" s="114">
        <f>Q15*'Emission Factor References'!$D$19/1000</f>
        <v>0</v>
      </c>
      <c r="R25" s="114">
        <f>R15*'Emission Factor References'!$D$19/1000</f>
        <v>0</v>
      </c>
      <c r="S25" s="114">
        <f>S15*'Emission Factor References'!$D$19/1000</f>
        <v>0</v>
      </c>
      <c r="T25" s="114">
        <f>T15*'Emission Factor References'!$D$19/1000</f>
        <v>0</v>
      </c>
      <c r="U25" s="114">
        <f>U15*'Emission Factor References'!$D$19/1000</f>
        <v>0</v>
      </c>
      <c r="V25" s="114">
        <f>V15*'Emission Factor References'!$D$19/1000</f>
        <v>0</v>
      </c>
      <c r="W25" s="114">
        <f>W15*'Emission Factor References'!$D$19/1000</f>
        <v>0</v>
      </c>
      <c r="X25" s="114">
        <f>X15*'Emission Factor References'!$D$19/1000</f>
        <v>0</v>
      </c>
      <c r="Y25" s="114">
        <f>Y15*'Emission Factor References'!$D$19/1000</f>
        <v>0</v>
      </c>
      <c r="Z25" s="114">
        <f>Z15*'Emission Factor References'!$D$19/1000</f>
        <v>0</v>
      </c>
      <c r="AA25" s="114">
        <f>AA15*'Emission Factor References'!$D$19/1000</f>
        <v>0</v>
      </c>
      <c r="AB25" s="114">
        <f>AB15*'Emission Factor References'!$D$19/1000</f>
        <v>0</v>
      </c>
      <c r="AC25" s="114">
        <f>AC15*'Emission Factor References'!$D$19/1000</f>
        <v>0</v>
      </c>
      <c r="AD25" s="114">
        <f>AD15*'Emission Factor References'!$D$19/1000</f>
        <v>0</v>
      </c>
      <c r="AE25" s="114">
        <f>AE15*'Emission Factor References'!$D$19/1000</f>
        <v>0</v>
      </c>
      <c r="AF25" s="114">
        <f>AF15*'Emission Factor References'!$D$19/1000</f>
        <v>0</v>
      </c>
      <c r="AG25" s="114">
        <f>AG15*'Emission Factor References'!$D$19/1000</f>
        <v>0</v>
      </c>
      <c r="AH25" s="114">
        <f>AH15*'Emission Factor References'!$D$19/1000</f>
        <v>0</v>
      </c>
      <c r="AI25" s="114">
        <f>AI15*'Emission Factor References'!$D$19/1000</f>
        <v>0</v>
      </c>
      <c r="AJ25" s="114">
        <f>AJ15*'Emission Factor References'!$D$19/1000</f>
        <v>0</v>
      </c>
      <c r="AK25" s="114">
        <f>AK15*'Emission Factor References'!$D$19/1000</f>
        <v>0</v>
      </c>
      <c r="AL25" s="114">
        <f>AL15*'Emission Factor References'!$D$19/1000</f>
        <v>0</v>
      </c>
      <c r="AM25" s="114">
        <f>AM15*'Emission Factor References'!$D$19/1000</f>
        <v>0</v>
      </c>
      <c r="AN25" s="114">
        <f>AN15*'Emission Factor References'!$D$19/1000</f>
        <v>0</v>
      </c>
      <c r="AO25" s="114">
        <f>AO15*'Emission Factor References'!$D$19/1000</f>
        <v>0</v>
      </c>
      <c r="AP25" s="114">
        <f>AP15*'Emission Factor References'!$D$19/1000</f>
        <v>0</v>
      </c>
      <c r="AQ25" s="114">
        <f>AQ15*'Emission Factor References'!$D$19/1000</f>
        <v>0</v>
      </c>
      <c r="AR25" s="114">
        <f>AR15*'Emission Factor References'!$D$19/1000</f>
        <v>0</v>
      </c>
      <c r="AS25" s="114">
        <f>AS15*'Emission Factor References'!$D$19/1000</f>
        <v>0</v>
      </c>
      <c r="AT25" s="114">
        <f>AT15*'Emission Factor References'!$D$19/1000</f>
        <v>0</v>
      </c>
      <c r="AU25" s="114">
        <f>AU15*'Emission Factor References'!$D$19/1000</f>
        <v>0</v>
      </c>
      <c r="AV25" s="114">
        <f>AV15*'Emission Factor References'!$D$19/1000</f>
        <v>0</v>
      </c>
      <c r="AW25" s="114">
        <f>AW15*'Emission Factor References'!$D$19/1000</f>
        <v>0</v>
      </c>
      <c r="AX25" s="114">
        <f>AX15*'Emission Factor References'!$D$19/1000</f>
        <v>0</v>
      </c>
      <c r="AY25" s="114">
        <f>AY15*'Emission Factor References'!$D$19/1000</f>
        <v>0</v>
      </c>
      <c r="AZ25" s="114">
        <f>AZ15*'Emission Factor References'!$D$19/1000</f>
        <v>0</v>
      </c>
      <c r="BA25" s="114">
        <f>BA15*'Emission Factor References'!$D$19/1000</f>
        <v>0</v>
      </c>
      <c r="BB25" s="45" t="str">
        <f>ROUND('Emission Factor References'!D19,2)&amp;" "&amp;'Emission Factor References'!E19</f>
        <v>10.92 kg CH4/mile</v>
      </c>
      <c r="BC25" s="137" t="s">
        <v>129</v>
      </c>
      <c r="BG25" s="174">
        <f t="shared" ref="BG25:BG26" si="3">SUM(B25:BA25)</f>
        <v>0</v>
      </c>
    </row>
    <row r="26" spans="1:59" ht="17.25" customHeight="1" x14ac:dyDescent="0.2">
      <c r="A26" s="132" t="s">
        <v>130</v>
      </c>
      <c r="B26" s="114">
        <f>B16*'Emission Factor References'!$D$20/1000</f>
        <v>0</v>
      </c>
      <c r="C26" s="114">
        <f>C16*'Emission Factor References'!$D$20/1000</f>
        <v>0</v>
      </c>
      <c r="D26" s="114">
        <f>D16*'Emission Factor References'!$D$20/1000</f>
        <v>0</v>
      </c>
      <c r="E26" s="114">
        <f>E16*'Emission Factor References'!$D$20/1000</f>
        <v>0</v>
      </c>
      <c r="F26" s="114">
        <f>F16*'Emission Factor References'!$D$20/1000</f>
        <v>0</v>
      </c>
      <c r="G26" s="114">
        <f>G16*'Emission Factor References'!$D$20/1000</f>
        <v>0</v>
      </c>
      <c r="H26" s="114">
        <f>H16*'Emission Factor References'!$D$20/1000</f>
        <v>0</v>
      </c>
      <c r="I26" s="114">
        <f>I16*'Emission Factor References'!$D$20/1000</f>
        <v>0</v>
      </c>
      <c r="J26" s="114">
        <f>J16*'Emission Factor References'!$D$20/1000</f>
        <v>0</v>
      </c>
      <c r="K26" s="114">
        <f>K16*'Emission Factor References'!$D$20/1000</f>
        <v>0</v>
      </c>
      <c r="L26" s="114">
        <f>L16*'Emission Factor References'!$D$20/1000</f>
        <v>0</v>
      </c>
      <c r="M26" s="114">
        <f>M16*'Emission Factor References'!$D$20/1000</f>
        <v>0</v>
      </c>
      <c r="N26" s="114">
        <f>N16*'Emission Factor References'!$D$20/1000</f>
        <v>0</v>
      </c>
      <c r="O26" s="114">
        <f>O16*'Emission Factor References'!$D$20/1000</f>
        <v>0</v>
      </c>
      <c r="P26" s="114">
        <f>P16*'Emission Factor References'!$D$20/1000</f>
        <v>0</v>
      </c>
      <c r="Q26" s="114">
        <f>Q16*'Emission Factor References'!$D$20/1000</f>
        <v>0</v>
      </c>
      <c r="R26" s="114">
        <f>R16*'Emission Factor References'!$D$20/1000</f>
        <v>0</v>
      </c>
      <c r="S26" s="114">
        <f>S16*'Emission Factor References'!$D$20/1000</f>
        <v>0</v>
      </c>
      <c r="T26" s="114">
        <f>T16*'Emission Factor References'!$D$20/1000</f>
        <v>0</v>
      </c>
      <c r="U26" s="114">
        <f>U16*'Emission Factor References'!$D$20/1000</f>
        <v>0</v>
      </c>
      <c r="V26" s="114">
        <f>V16*'Emission Factor References'!$D$20/1000</f>
        <v>0</v>
      </c>
      <c r="W26" s="114">
        <f>W16*'Emission Factor References'!$D$20/1000</f>
        <v>0</v>
      </c>
      <c r="X26" s="114">
        <f>X16*'Emission Factor References'!$D$20/1000</f>
        <v>0</v>
      </c>
      <c r="Y26" s="114">
        <f>Y16*'Emission Factor References'!$D$20/1000</f>
        <v>0</v>
      </c>
      <c r="Z26" s="114">
        <f>Z16*'Emission Factor References'!$D$20/1000</f>
        <v>0</v>
      </c>
      <c r="AA26" s="114">
        <f>AA16*'Emission Factor References'!$D$20/1000</f>
        <v>0</v>
      </c>
      <c r="AB26" s="114">
        <f>AB16*'Emission Factor References'!$D$20/1000</f>
        <v>0</v>
      </c>
      <c r="AC26" s="114">
        <f>AC16*'Emission Factor References'!$D$20/1000</f>
        <v>0</v>
      </c>
      <c r="AD26" s="114">
        <f>AD16*'Emission Factor References'!$D$20/1000</f>
        <v>0</v>
      </c>
      <c r="AE26" s="114">
        <f>AE16*'Emission Factor References'!$D$20/1000</f>
        <v>0</v>
      </c>
      <c r="AF26" s="114">
        <f>AF16*'Emission Factor References'!$D$20/1000</f>
        <v>0</v>
      </c>
      <c r="AG26" s="114">
        <f>AG16*'Emission Factor References'!$D$20/1000</f>
        <v>0</v>
      </c>
      <c r="AH26" s="114">
        <f>AH16*'Emission Factor References'!$D$20/1000</f>
        <v>0</v>
      </c>
      <c r="AI26" s="114">
        <f>AI16*'Emission Factor References'!$D$20/1000</f>
        <v>0</v>
      </c>
      <c r="AJ26" s="114">
        <f>AJ16*'Emission Factor References'!$D$20/1000</f>
        <v>0</v>
      </c>
      <c r="AK26" s="114">
        <f>AK16*'Emission Factor References'!$D$20/1000</f>
        <v>0</v>
      </c>
      <c r="AL26" s="114">
        <f>AL16*'Emission Factor References'!$D$20/1000</f>
        <v>0</v>
      </c>
      <c r="AM26" s="114">
        <f>AM16*'Emission Factor References'!$D$20/1000</f>
        <v>0</v>
      </c>
      <c r="AN26" s="114">
        <f>AN16*'Emission Factor References'!$D$20/1000</f>
        <v>0</v>
      </c>
      <c r="AO26" s="114">
        <f>AO16*'Emission Factor References'!$D$20/1000</f>
        <v>0</v>
      </c>
      <c r="AP26" s="114">
        <f>AP16*'Emission Factor References'!$D$20/1000</f>
        <v>0</v>
      </c>
      <c r="AQ26" s="114">
        <f>AQ16*'Emission Factor References'!$D$20/1000</f>
        <v>0</v>
      </c>
      <c r="AR26" s="114">
        <f>AR16*'Emission Factor References'!$D$20/1000</f>
        <v>0</v>
      </c>
      <c r="AS26" s="114">
        <f>AS16*'Emission Factor References'!$D$20/1000</f>
        <v>0</v>
      </c>
      <c r="AT26" s="114">
        <f>AT16*'Emission Factor References'!$D$20/1000</f>
        <v>0</v>
      </c>
      <c r="AU26" s="114">
        <f>AU16*'Emission Factor References'!$D$20/1000</f>
        <v>0</v>
      </c>
      <c r="AV26" s="114">
        <f>AV16*'Emission Factor References'!$D$20/1000</f>
        <v>0</v>
      </c>
      <c r="AW26" s="114">
        <f>AW16*'Emission Factor References'!$D$20/1000</f>
        <v>0</v>
      </c>
      <c r="AX26" s="114">
        <f>AX16*'Emission Factor References'!$D$20/1000</f>
        <v>0</v>
      </c>
      <c r="AY26" s="114">
        <f>AY16*'Emission Factor References'!$D$20/1000</f>
        <v>0</v>
      </c>
      <c r="AZ26" s="114">
        <f>AZ16*'Emission Factor References'!$D$20/1000</f>
        <v>0</v>
      </c>
      <c r="BA26" s="114">
        <f>BA16*'Emission Factor References'!$D$20/1000</f>
        <v>0</v>
      </c>
      <c r="BB26" s="45" t="str">
        <f>ROUND('Emission Factor References'!D20,2)&amp;" "&amp;'Emission Factor References'!E20</f>
        <v>83954.34 kg CH4/station</v>
      </c>
      <c r="BC26" s="137" t="s">
        <v>132</v>
      </c>
      <c r="BG26" s="174">
        <f t="shared" si="3"/>
        <v>0</v>
      </c>
    </row>
    <row r="27" spans="1:59" ht="13.5" thickBot="1" x14ac:dyDescent="0.25">
      <c r="A27" s="138" t="s">
        <v>289</v>
      </c>
      <c r="B27" s="139">
        <f t="shared" ref="B27" si="4">SUM(B22:B26)</f>
        <v>0</v>
      </c>
      <c r="C27" s="139">
        <f t="shared" ref="C27:BA27" si="5">SUM(C22:C26)</f>
        <v>0</v>
      </c>
      <c r="D27" s="139">
        <f t="shared" si="5"/>
        <v>0</v>
      </c>
      <c r="E27" s="139">
        <f t="shared" si="5"/>
        <v>0</v>
      </c>
      <c r="F27" s="139">
        <f t="shared" si="5"/>
        <v>0</v>
      </c>
      <c r="G27" s="139">
        <f t="shared" si="5"/>
        <v>0</v>
      </c>
      <c r="H27" s="139">
        <f t="shared" si="5"/>
        <v>0</v>
      </c>
      <c r="I27" s="139">
        <f t="shared" si="5"/>
        <v>0</v>
      </c>
      <c r="J27" s="139">
        <f t="shared" si="5"/>
        <v>0</v>
      </c>
      <c r="K27" s="139">
        <f t="shared" si="5"/>
        <v>0</v>
      </c>
      <c r="L27" s="139">
        <f t="shared" si="5"/>
        <v>0</v>
      </c>
      <c r="M27" s="139">
        <f t="shared" si="5"/>
        <v>0</v>
      </c>
      <c r="N27" s="139">
        <f t="shared" si="5"/>
        <v>0</v>
      </c>
      <c r="O27" s="139">
        <f t="shared" si="5"/>
        <v>0</v>
      </c>
      <c r="P27" s="139">
        <f t="shared" si="5"/>
        <v>0</v>
      </c>
      <c r="Q27" s="139">
        <f t="shared" si="5"/>
        <v>0</v>
      </c>
      <c r="R27" s="139">
        <f t="shared" si="5"/>
        <v>0</v>
      </c>
      <c r="S27" s="139">
        <f t="shared" si="5"/>
        <v>0</v>
      </c>
      <c r="T27" s="139">
        <f t="shared" si="5"/>
        <v>0</v>
      </c>
      <c r="U27" s="139">
        <f t="shared" si="5"/>
        <v>0</v>
      </c>
      <c r="V27" s="139">
        <f t="shared" si="5"/>
        <v>0</v>
      </c>
      <c r="W27" s="139">
        <f t="shared" si="5"/>
        <v>0</v>
      </c>
      <c r="X27" s="139">
        <f t="shared" si="5"/>
        <v>0</v>
      </c>
      <c r="Y27" s="139">
        <f t="shared" si="5"/>
        <v>0</v>
      </c>
      <c r="Z27" s="139">
        <f t="shared" si="5"/>
        <v>0</v>
      </c>
      <c r="AA27" s="139">
        <f t="shared" si="5"/>
        <v>0</v>
      </c>
      <c r="AB27" s="139">
        <f t="shared" si="5"/>
        <v>0</v>
      </c>
      <c r="AC27" s="139">
        <f t="shared" si="5"/>
        <v>0</v>
      </c>
      <c r="AD27" s="139">
        <f t="shared" si="5"/>
        <v>0</v>
      </c>
      <c r="AE27" s="139">
        <f t="shared" si="5"/>
        <v>0</v>
      </c>
      <c r="AF27" s="139">
        <f t="shared" si="5"/>
        <v>0</v>
      </c>
      <c r="AG27" s="139">
        <f t="shared" si="5"/>
        <v>0</v>
      </c>
      <c r="AH27" s="139">
        <f t="shared" si="5"/>
        <v>0</v>
      </c>
      <c r="AI27" s="139">
        <f t="shared" si="5"/>
        <v>0</v>
      </c>
      <c r="AJ27" s="139">
        <f t="shared" si="5"/>
        <v>0</v>
      </c>
      <c r="AK27" s="139">
        <f t="shared" si="5"/>
        <v>0</v>
      </c>
      <c r="AL27" s="139">
        <f t="shared" si="5"/>
        <v>0</v>
      </c>
      <c r="AM27" s="139">
        <f t="shared" si="5"/>
        <v>0</v>
      </c>
      <c r="AN27" s="139">
        <f t="shared" si="5"/>
        <v>0</v>
      </c>
      <c r="AO27" s="139">
        <f t="shared" si="5"/>
        <v>0</v>
      </c>
      <c r="AP27" s="139">
        <f t="shared" si="5"/>
        <v>0</v>
      </c>
      <c r="AQ27" s="139">
        <f t="shared" si="5"/>
        <v>0</v>
      </c>
      <c r="AR27" s="139">
        <f t="shared" si="5"/>
        <v>0</v>
      </c>
      <c r="AS27" s="139">
        <f t="shared" si="5"/>
        <v>0</v>
      </c>
      <c r="AT27" s="139">
        <f t="shared" si="5"/>
        <v>0</v>
      </c>
      <c r="AU27" s="139">
        <f t="shared" si="5"/>
        <v>0</v>
      </c>
      <c r="AV27" s="139">
        <f t="shared" si="5"/>
        <v>0</v>
      </c>
      <c r="AW27" s="139">
        <f t="shared" si="5"/>
        <v>0</v>
      </c>
      <c r="AX27" s="139">
        <f t="shared" si="5"/>
        <v>0</v>
      </c>
      <c r="AY27" s="139">
        <f t="shared" si="5"/>
        <v>0</v>
      </c>
      <c r="AZ27" s="139">
        <f t="shared" si="5"/>
        <v>0</v>
      </c>
      <c r="BA27" s="139">
        <f t="shared" si="5"/>
        <v>0</v>
      </c>
      <c r="BB27" s="140"/>
      <c r="BC27" s="141"/>
      <c r="BG27" s="175">
        <f>SUM(B27:BA27)</f>
        <v>0</v>
      </c>
    </row>
    <row r="28" spans="1:59" ht="21.75" thickTop="1" thickBot="1" x14ac:dyDescent="0.35">
      <c r="A28" s="251" t="s">
        <v>334</v>
      </c>
      <c r="B28" s="252"/>
      <c r="C28" s="252"/>
      <c r="D28" s="252"/>
      <c r="E28" s="252"/>
      <c r="F28" s="252"/>
      <c r="G28" s="252"/>
      <c r="H28" s="252"/>
      <c r="I28" s="253"/>
      <c r="J28" s="105"/>
      <c r="K28" s="105"/>
      <c r="L28" s="105"/>
      <c r="M28" s="105"/>
      <c r="N28" s="105"/>
      <c r="O28" s="105"/>
      <c r="P28" s="105"/>
      <c r="Q28" s="105"/>
      <c r="R28" s="105"/>
      <c r="S28" s="105"/>
      <c r="T28" s="105"/>
      <c r="U28" s="105"/>
      <c r="V28" s="105"/>
      <c r="W28" s="105"/>
      <c r="X28" s="105"/>
      <c r="Y28" s="105"/>
      <c r="Z28" s="105"/>
      <c r="AA28" s="105"/>
      <c r="AB28" s="105"/>
      <c r="AC28" s="105"/>
      <c r="AD28" s="105"/>
      <c r="AE28" s="105"/>
      <c r="AF28" s="105"/>
      <c r="AG28" s="105"/>
      <c r="AH28" s="105"/>
      <c r="AI28" s="105"/>
      <c r="AJ28" s="105"/>
      <c r="AK28" s="105"/>
      <c r="AL28" s="105"/>
      <c r="AM28" s="105"/>
      <c r="AN28" s="105"/>
      <c r="AO28" s="105"/>
      <c r="AP28" s="105"/>
      <c r="AQ28" s="105"/>
      <c r="AR28" s="105"/>
      <c r="AS28" s="105"/>
      <c r="AT28" s="105"/>
      <c r="AU28" s="105"/>
      <c r="AV28" s="105"/>
      <c r="AW28" s="105"/>
      <c r="AX28" s="105"/>
      <c r="AY28" s="105"/>
      <c r="AZ28" s="105"/>
      <c r="BA28" s="105"/>
    </row>
    <row r="29" spans="1:59" ht="40.5" thickTop="1" thickBot="1" x14ac:dyDescent="0.3">
      <c r="A29" s="25" t="s">
        <v>357</v>
      </c>
      <c r="B29" s="26"/>
      <c r="C29" s="26"/>
      <c r="D29" s="26"/>
      <c r="E29" s="26"/>
      <c r="F29" s="26"/>
      <c r="G29" s="26"/>
      <c r="H29" s="26"/>
      <c r="I29" s="26"/>
      <c r="J29" s="26"/>
      <c r="K29" s="26"/>
      <c r="L29" s="26"/>
      <c r="M29" s="26"/>
      <c r="N29" s="26"/>
      <c r="O29" s="26"/>
      <c r="P29" s="26"/>
      <c r="Q29" s="26"/>
      <c r="R29" s="26"/>
      <c r="S29" s="26"/>
      <c r="T29" s="26"/>
      <c r="U29" s="26"/>
      <c r="V29" s="26"/>
      <c r="W29" s="26"/>
      <c r="X29" s="26"/>
      <c r="Y29" s="26"/>
      <c r="Z29" s="26"/>
      <c r="AA29" s="26"/>
      <c r="AB29" s="26"/>
      <c r="AC29" s="26"/>
      <c r="AD29" s="26"/>
      <c r="AE29" s="26"/>
      <c r="AF29" s="26"/>
      <c r="AG29" s="26"/>
      <c r="AH29" s="26"/>
      <c r="AI29" s="26"/>
      <c r="AJ29" s="26"/>
      <c r="AK29" s="26"/>
      <c r="AL29" s="26"/>
      <c r="AM29" s="26"/>
      <c r="AN29" s="26"/>
      <c r="AO29" s="26"/>
      <c r="AP29" s="26"/>
      <c r="AQ29" s="26"/>
      <c r="AR29" s="26"/>
      <c r="AS29" s="26"/>
      <c r="AT29" s="26"/>
      <c r="AU29" s="26"/>
      <c r="AV29" s="26"/>
      <c r="AW29" s="26"/>
      <c r="AX29" s="26"/>
      <c r="AY29" s="26"/>
      <c r="AZ29" s="26"/>
      <c r="BA29" s="118"/>
      <c r="BG29" s="173" t="s">
        <v>374</v>
      </c>
    </row>
    <row r="30" spans="1:59" ht="14.25" thickTop="1" thickBot="1" x14ac:dyDescent="0.25">
      <c r="A30" s="165"/>
      <c r="B30" s="166" t="str">
        <f>+B$5</f>
        <v>"GHGRP Facility Name"</v>
      </c>
      <c r="C30" s="166" t="str">
        <f t="shared" ref="C30:BA30" si="6">+C$5</f>
        <v>"GHGRP Facility Name"</v>
      </c>
      <c r="D30" s="166" t="str">
        <f t="shared" si="6"/>
        <v>"GHGRP Facility Name"</v>
      </c>
      <c r="E30" s="166" t="str">
        <f t="shared" si="6"/>
        <v>"GHGRP Facility Name"</v>
      </c>
      <c r="F30" s="166" t="str">
        <f t="shared" si="6"/>
        <v>"GHGRP Facility Name"</v>
      </c>
      <c r="G30" s="166" t="str">
        <f t="shared" si="6"/>
        <v>"GHGRP Facility Name"</v>
      </c>
      <c r="H30" s="166" t="str">
        <f t="shared" si="6"/>
        <v>"GHGRP Facility Name"</v>
      </c>
      <c r="I30" s="166" t="str">
        <f t="shared" si="6"/>
        <v>"GHGRP Facility Name"</v>
      </c>
      <c r="J30" s="166" t="str">
        <f t="shared" si="6"/>
        <v>"GHGRP Facility Name"</v>
      </c>
      <c r="K30" s="166" t="str">
        <f t="shared" si="6"/>
        <v>"GHGRP Facility Name"</v>
      </c>
      <c r="L30" s="166" t="str">
        <f t="shared" si="6"/>
        <v>"GHGRP Facility Name"</v>
      </c>
      <c r="M30" s="166" t="str">
        <f t="shared" si="6"/>
        <v>"GHGRP Facility Name"</v>
      </c>
      <c r="N30" s="166" t="str">
        <f t="shared" si="6"/>
        <v>"GHGRP Facility Name"</v>
      </c>
      <c r="O30" s="166" t="str">
        <f t="shared" si="6"/>
        <v>"GHGRP Facility Name"</v>
      </c>
      <c r="P30" s="166" t="str">
        <f t="shared" si="6"/>
        <v>"GHGRP Facility Name"</v>
      </c>
      <c r="Q30" s="166" t="str">
        <f t="shared" si="6"/>
        <v>"GHGRP Facility Name"</v>
      </c>
      <c r="R30" s="166" t="str">
        <f t="shared" si="6"/>
        <v>"GHGRP Facility Name"</v>
      </c>
      <c r="S30" s="166" t="str">
        <f t="shared" si="6"/>
        <v>"GHGRP Facility Name"</v>
      </c>
      <c r="T30" s="166" t="str">
        <f t="shared" si="6"/>
        <v>"GHGRP Facility Name"</v>
      </c>
      <c r="U30" s="166" t="str">
        <f t="shared" si="6"/>
        <v>"GHGRP Facility Name"</v>
      </c>
      <c r="V30" s="166" t="str">
        <f t="shared" si="6"/>
        <v>"GHGRP Facility Name"</v>
      </c>
      <c r="W30" s="166" t="str">
        <f t="shared" si="6"/>
        <v>"GHGRP Facility Name"</v>
      </c>
      <c r="X30" s="166" t="str">
        <f t="shared" si="6"/>
        <v>"GHGRP Facility Name"</v>
      </c>
      <c r="Y30" s="166" t="str">
        <f t="shared" si="6"/>
        <v>"GHGRP Facility Name"</v>
      </c>
      <c r="Z30" s="166" t="str">
        <f t="shared" si="6"/>
        <v>"GHGRP Facility Name"</v>
      </c>
      <c r="AA30" s="166" t="str">
        <f t="shared" si="6"/>
        <v>"GHGRP Facility Name"</v>
      </c>
      <c r="AB30" s="166" t="str">
        <f t="shared" si="6"/>
        <v>"GHGRP Facility Name"</v>
      </c>
      <c r="AC30" s="166" t="str">
        <f t="shared" si="6"/>
        <v>"GHGRP Facility Name"</v>
      </c>
      <c r="AD30" s="166" t="str">
        <f t="shared" si="6"/>
        <v>"GHGRP Facility Name"</v>
      </c>
      <c r="AE30" s="166" t="str">
        <f t="shared" si="6"/>
        <v>"GHGRP Facility Name"</v>
      </c>
      <c r="AF30" s="166" t="str">
        <f t="shared" si="6"/>
        <v>"GHGRP Facility Name"</v>
      </c>
      <c r="AG30" s="166" t="str">
        <f t="shared" si="6"/>
        <v>"GHGRP Facility Name"</v>
      </c>
      <c r="AH30" s="166" t="str">
        <f t="shared" si="6"/>
        <v>"GHGRP Facility Name"</v>
      </c>
      <c r="AI30" s="166" t="str">
        <f t="shared" si="6"/>
        <v>"GHGRP Facility Name"</v>
      </c>
      <c r="AJ30" s="166" t="str">
        <f t="shared" si="6"/>
        <v>"GHGRP Facility Name"</v>
      </c>
      <c r="AK30" s="166" t="str">
        <f t="shared" si="6"/>
        <v>"GHGRP Facility Name"</v>
      </c>
      <c r="AL30" s="166" t="str">
        <f t="shared" si="6"/>
        <v>"GHGRP Facility Name"</v>
      </c>
      <c r="AM30" s="166" t="str">
        <f t="shared" si="6"/>
        <v>"GHGRP Facility Name"</v>
      </c>
      <c r="AN30" s="166" t="str">
        <f t="shared" si="6"/>
        <v>"GHGRP Facility Name"</v>
      </c>
      <c r="AO30" s="166" t="str">
        <f t="shared" si="6"/>
        <v>"GHGRP Facility Name"</v>
      </c>
      <c r="AP30" s="166" t="str">
        <f t="shared" si="6"/>
        <v>"GHGRP Facility Name"</v>
      </c>
      <c r="AQ30" s="166" t="str">
        <f t="shared" si="6"/>
        <v>"GHGRP Facility Name"</v>
      </c>
      <c r="AR30" s="166" t="str">
        <f t="shared" si="6"/>
        <v>"GHGRP Facility Name"</v>
      </c>
      <c r="AS30" s="166" t="str">
        <f t="shared" si="6"/>
        <v>"GHGRP Facility Name"</v>
      </c>
      <c r="AT30" s="166" t="str">
        <f t="shared" si="6"/>
        <v>"GHGRP Facility Name"</v>
      </c>
      <c r="AU30" s="166" t="str">
        <f t="shared" si="6"/>
        <v>"GHGRP Facility Name"</v>
      </c>
      <c r="AV30" s="166" t="str">
        <f t="shared" si="6"/>
        <v>"GHGRP Facility Name"</v>
      </c>
      <c r="AW30" s="166" t="str">
        <f t="shared" si="6"/>
        <v>"GHGRP Facility Name"</v>
      </c>
      <c r="AX30" s="166" t="str">
        <f t="shared" si="6"/>
        <v>"GHGRP Facility Name"</v>
      </c>
      <c r="AY30" s="166" t="str">
        <f t="shared" si="6"/>
        <v>"GHGRP Facility Name"</v>
      </c>
      <c r="AZ30" s="166" t="str">
        <f t="shared" si="6"/>
        <v>"GHGRP Facility Name"</v>
      </c>
      <c r="BA30" s="167" t="str">
        <f t="shared" si="6"/>
        <v>"GHGRP Facility Name"</v>
      </c>
      <c r="BG30" s="174"/>
    </row>
    <row r="31" spans="1:59" ht="44.25" customHeight="1" thickTop="1" thickBot="1" x14ac:dyDescent="0.25">
      <c r="A31" s="162" t="s">
        <v>339</v>
      </c>
      <c r="B31" s="163">
        <f t="shared" ref="B31:BA31" si="7">B27+B6</f>
        <v>0</v>
      </c>
      <c r="C31" s="163">
        <f t="shared" si="7"/>
        <v>0</v>
      </c>
      <c r="D31" s="163">
        <f t="shared" si="7"/>
        <v>0</v>
      </c>
      <c r="E31" s="163">
        <f t="shared" si="7"/>
        <v>0</v>
      </c>
      <c r="F31" s="163">
        <f t="shared" si="7"/>
        <v>0</v>
      </c>
      <c r="G31" s="163">
        <f t="shared" si="7"/>
        <v>0</v>
      </c>
      <c r="H31" s="163">
        <f t="shared" si="7"/>
        <v>0</v>
      </c>
      <c r="I31" s="163">
        <f t="shared" si="7"/>
        <v>0</v>
      </c>
      <c r="J31" s="163">
        <f t="shared" si="7"/>
        <v>0</v>
      </c>
      <c r="K31" s="163">
        <f t="shared" si="7"/>
        <v>0</v>
      </c>
      <c r="L31" s="163">
        <f t="shared" si="7"/>
        <v>0</v>
      </c>
      <c r="M31" s="163">
        <f t="shared" si="7"/>
        <v>0</v>
      </c>
      <c r="N31" s="163">
        <f t="shared" si="7"/>
        <v>0</v>
      </c>
      <c r="O31" s="163">
        <f t="shared" si="7"/>
        <v>0</v>
      </c>
      <c r="P31" s="163">
        <f t="shared" si="7"/>
        <v>0</v>
      </c>
      <c r="Q31" s="163">
        <f t="shared" si="7"/>
        <v>0</v>
      </c>
      <c r="R31" s="163">
        <f t="shared" si="7"/>
        <v>0</v>
      </c>
      <c r="S31" s="163">
        <f t="shared" si="7"/>
        <v>0</v>
      </c>
      <c r="T31" s="163">
        <f t="shared" si="7"/>
        <v>0</v>
      </c>
      <c r="U31" s="163">
        <f t="shared" si="7"/>
        <v>0</v>
      </c>
      <c r="V31" s="163">
        <f t="shared" si="7"/>
        <v>0</v>
      </c>
      <c r="W31" s="163">
        <f t="shared" si="7"/>
        <v>0</v>
      </c>
      <c r="X31" s="163">
        <f t="shared" si="7"/>
        <v>0</v>
      </c>
      <c r="Y31" s="163">
        <f t="shared" si="7"/>
        <v>0</v>
      </c>
      <c r="Z31" s="163">
        <f t="shared" si="7"/>
        <v>0</v>
      </c>
      <c r="AA31" s="163">
        <f t="shared" si="7"/>
        <v>0</v>
      </c>
      <c r="AB31" s="163">
        <f t="shared" si="7"/>
        <v>0</v>
      </c>
      <c r="AC31" s="163">
        <f t="shared" si="7"/>
        <v>0</v>
      </c>
      <c r="AD31" s="163">
        <f t="shared" si="7"/>
        <v>0</v>
      </c>
      <c r="AE31" s="163">
        <f t="shared" si="7"/>
        <v>0</v>
      </c>
      <c r="AF31" s="163">
        <f t="shared" si="7"/>
        <v>0</v>
      </c>
      <c r="AG31" s="163">
        <f t="shared" si="7"/>
        <v>0</v>
      </c>
      <c r="AH31" s="163">
        <f t="shared" si="7"/>
        <v>0</v>
      </c>
      <c r="AI31" s="163">
        <f t="shared" si="7"/>
        <v>0</v>
      </c>
      <c r="AJ31" s="163">
        <f t="shared" si="7"/>
        <v>0</v>
      </c>
      <c r="AK31" s="163">
        <f t="shared" si="7"/>
        <v>0</v>
      </c>
      <c r="AL31" s="163">
        <f t="shared" si="7"/>
        <v>0</v>
      </c>
      <c r="AM31" s="163">
        <f t="shared" si="7"/>
        <v>0</v>
      </c>
      <c r="AN31" s="163">
        <f t="shared" si="7"/>
        <v>0</v>
      </c>
      <c r="AO31" s="163">
        <f t="shared" si="7"/>
        <v>0</v>
      </c>
      <c r="AP31" s="163">
        <f t="shared" si="7"/>
        <v>0</v>
      </c>
      <c r="AQ31" s="163">
        <f t="shared" si="7"/>
        <v>0</v>
      </c>
      <c r="AR31" s="163">
        <f t="shared" si="7"/>
        <v>0</v>
      </c>
      <c r="AS31" s="163">
        <f t="shared" si="7"/>
        <v>0</v>
      </c>
      <c r="AT31" s="163">
        <f t="shared" si="7"/>
        <v>0</v>
      </c>
      <c r="AU31" s="163">
        <f t="shared" si="7"/>
        <v>0</v>
      </c>
      <c r="AV31" s="163">
        <f t="shared" si="7"/>
        <v>0</v>
      </c>
      <c r="AW31" s="163">
        <f t="shared" si="7"/>
        <v>0</v>
      </c>
      <c r="AX31" s="163">
        <f t="shared" si="7"/>
        <v>0</v>
      </c>
      <c r="AY31" s="163">
        <f t="shared" si="7"/>
        <v>0</v>
      </c>
      <c r="AZ31" s="163">
        <f t="shared" si="7"/>
        <v>0</v>
      </c>
      <c r="BA31" s="164">
        <f t="shared" si="7"/>
        <v>0</v>
      </c>
      <c r="BG31" s="175">
        <f>SUM(B31:BA31)</f>
        <v>0</v>
      </c>
    </row>
    <row r="32" spans="1:59" ht="27" customHeight="1" thickTop="1" thickBot="1" x14ac:dyDescent="0.25">
      <c r="A32" s="17"/>
      <c r="B32" s="105"/>
      <c r="C32" s="105"/>
      <c r="D32" s="105"/>
      <c r="E32" s="105"/>
      <c r="F32" s="105"/>
      <c r="G32" s="105"/>
      <c r="H32" s="105"/>
      <c r="I32" s="105"/>
      <c r="J32" s="105"/>
      <c r="K32" s="105"/>
      <c r="L32" s="105"/>
      <c r="M32" s="105"/>
      <c r="N32" s="105"/>
      <c r="O32" s="105"/>
      <c r="P32" s="105"/>
      <c r="Q32" s="105"/>
      <c r="R32" s="105"/>
      <c r="S32" s="105"/>
      <c r="T32" s="105"/>
      <c r="U32" s="105"/>
      <c r="V32" s="105"/>
      <c r="W32" s="105"/>
      <c r="X32" s="105"/>
      <c r="Y32" s="105"/>
      <c r="Z32" s="105"/>
      <c r="AA32" s="105"/>
      <c r="AB32" s="105"/>
      <c r="AC32" s="105"/>
      <c r="AD32" s="105"/>
      <c r="AE32" s="105"/>
      <c r="AF32" s="105"/>
      <c r="AG32" s="105"/>
      <c r="AH32" s="105"/>
      <c r="AI32" s="105"/>
      <c r="AJ32" s="105"/>
      <c r="AK32" s="105"/>
      <c r="AL32" s="105"/>
      <c r="AM32" s="105"/>
      <c r="AN32" s="105"/>
      <c r="AO32" s="105"/>
      <c r="AP32" s="105"/>
      <c r="AQ32" s="105"/>
      <c r="AR32" s="105"/>
      <c r="AS32" s="105"/>
      <c r="AT32" s="105"/>
      <c r="AU32" s="105"/>
      <c r="AV32" s="105"/>
      <c r="AW32" s="105"/>
      <c r="AX32" s="105"/>
      <c r="AY32" s="105"/>
      <c r="AZ32" s="105"/>
      <c r="BA32" s="105"/>
    </row>
    <row r="33" spans="1:63" ht="21.75" thickTop="1" thickBot="1" x14ac:dyDescent="0.35">
      <c r="A33" s="251" t="s">
        <v>335</v>
      </c>
      <c r="B33" s="252"/>
      <c r="C33" s="252"/>
      <c r="D33" s="252"/>
      <c r="E33" s="252"/>
      <c r="F33" s="252"/>
      <c r="G33" s="252"/>
      <c r="H33" s="252"/>
      <c r="I33" s="253"/>
      <c r="J33" s="115"/>
      <c r="K33" s="115"/>
      <c r="L33" s="115"/>
      <c r="M33" s="115"/>
      <c r="N33" s="115"/>
      <c r="O33" s="115"/>
      <c r="P33" s="115"/>
      <c r="Q33" s="115"/>
      <c r="R33" s="115"/>
      <c r="S33" s="115"/>
      <c r="T33" s="115"/>
      <c r="U33" s="115"/>
      <c r="V33" s="115"/>
      <c r="W33" s="115"/>
      <c r="X33" s="115"/>
      <c r="Y33" s="115"/>
      <c r="Z33" s="115"/>
      <c r="AA33" s="115"/>
      <c r="AB33" s="115"/>
      <c r="AC33" s="115"/>
      <c r="AD33" s="115"/>
      <c r="AE33" s="115"/>
      <c r="AF33" s="115"/>
      <c r="AG33" s="115"/>
      <c r="AH33" s="115"/>
      <c r="AI33" s="115"/>
      <c r="AJ33" s="115"/>
      <c r="AK33" s="115"/>
      <c r="AL33" s="115"/>
      <c r="AM33" s="115"/>
      <c r="AN33" s="115"/>
      <c r="AO33" s="115"/>
      <c r="AP33" s="115"/>
      <c r="AQ33" s="115"/>
      <c r="AR33" s="115"/>
      <c r="AS33" s="115"/>
      <c r="AT33" s="115"/>
      <c r="AU33" s="115"/>
      <c r="AV33" s="115"/>
      <c r="AW33" s="115"/>
      <c r="AX33" s="115"/>
      <c r="AY33" s="115"/>
      <c r="AZ33" s="115"/>
      <c r="BA33" s="115"/>
      <c r="BB33" s="116"/>
    </row>
    <row r="34" spans="1:63" ht="66" thickTop="1" thickBot="1" x14ac:dyDescent="0.3">
      <c r="A34" s="25" t="s">
        <v>358</v>
      </c>
      <c r="B34" s="26"/>
      <c r="C34" s="26"/>
      <c r="D34" s="26"/>
      <c r="E34" s="26"/>
      <c r="F34" s="26"/>
      <c r="G34" s="26"/>
      <c r="H34" s="26"/>
      <c r="I34" s="26"/>
      <c r="J34" s="26"/>
      <c r="K34" s="26"/>
      <c r="L34" s="26"/>
      <c r="M34" s="26"/>
      <c r="N34" s="26"/>
      <c r="O34" s="26"/>
      <c r="P34" s="26"/>
      <c r="Q34" s="26"/>
      <c r="R34" s="26"/>
      <c r="S34" s="26"/>
      <c r="T34" s="26"/>
      <c r="U34" s="26"/>
      <c r="V34" s="26"/>
      <c r="W34" s="26"/>
      <c r="X34" s="26"/>
      <c r="Y34" s="26"/>
      <c r="Z34" s="26"/>
      <c r="AA34" s="26"/>
      <c r="AB34" s="26"/>
      <c r="AC34" s="26"/>
      <c r="AD34" s="26"/>
      <c r="AE34" s="26"/>
      <c r="AF34" s="26"/>
      <c r="AG34" s="26"/>
      <c r="AH34" s="26"/>
      <c r="AI34" s="26"/>
      <c r="AJ34" s="26"/>
      <c r="AK34" s="26"/>
      <c r="AL34" s="26"/>
      <c r="AM34" s="26"/>
      <c r="AN34" s="26"/>
      <c r="AO34" s="26"/>
      <c r="AP34" s="26"/>
      <c r="AQ34" s="26"/>
      <c r="AR34" s="26"/>
      <c r="AS34" s="26"/>
      <c r="AT34" s="26"/>
      <c r="AU34" s="26"/>
      <c r="AV34" s="26"/>
      <c r="AW34" s="26"/>
      <c r="AX34" s="26"/>
      <c r="AY34" s="26"/>
      <c r="AZ34" s="26"/>
      <c r="BA34" s="26"/>
      <c r="BB34" s="118"/>
      <c r="BG34" s="173" t="s">
        <v>379</v>
      </c>
      <c r="BH34"/>
      <c r="BI34"/>
    </row>
    <row r="35" spans="1:63" ht="29.1" customHeight="1" thickTop="1" x14ac:dyDescent="0.2">
      <c r="A35" s="119" t="s">
        <v>340</v>
      </c>
      <c r="B35" s="248" t="s">
        <v>260</v>
      </c>
      <c r="C35" s="248"/>
      <c r="D35" s="248"/>
      <c r="E35" s="248"/>
      <c r="F35" s="248"/>
      <c r="G35" s="248"/>
      <c r="H35" s="248"/>
      <c r="I35" s="248"/>
      <c r="J35" s="106"/>
      <c r="K35" s="106"/>
      <c r="L35" s="106"/>
      <c r="M35" s="106"/>
      <c r="N35" s="106"/>
      <c r="O35" s="106"/>
      <c r="P35" s="106"/>
      <c r="Q35" s="106"/>
      <c r="R35" s="106"/>
      <c r="S35" s="106"/>
      <c r="T35" s="106"/>
      <c r="U35" s="106"/>
      <c r="V35" s="106"/>
      <c r="W35" s="106"/>
      <c r="X35" s="106"/>
      <c r="Y35" s="106"/>
      <c r="Z35" s="106"/>
      <c r="AA35" s="106"/>
      <c r="AB35" s="106"/>
      <c r="AC35" s="106"/>
      <c r="AD35" s="106"/>
      <c r="AE35" s="106"/>
      <c r="AF35" s="106"/>
      <c r="AG35" s="106"/>
      <c r="AH35" s="106"/>
      <c r="AI35" s="106"/>
      <c r="AJ35" s="106"/>
      <c r="AK35" s="106"/>
      <c r="AL35" s="106"/>
      <c r="AM35" s="106"/>
      <c r="AN35" s="106"/>
      <c r="AO35" s="106"/>
      <c r="AP35" s="106"/>
      <c r="AQ35" s="106"/>
      <c r="AR35" s="106"/>
      <c r="AS35" s="106"/>
      <c r="AT35" s="106"/>
      <c r="AU35" s="106"/>
      <c r="AV35" s="106"/>
      <c r="AW35" s="106"/>
      <c r="AX35" s="106"/>
      <c r="AY35" s="106"/>
      <c r="AZ35" s="106"/>
      <c r="BA35" s="106"/>
      <c r="BB35" s="120" t="s">
        <v>27</v>
      </c>
      <c r="BG35" s="174" t="str">
        <f>IF(BG31=B36,"CORRECT","ERROR")</f>
        <v>CORRECT</v>
      </c>
      <c r="BH35" s="265" t="s">
        <v>375</v>
      </c>
      <c r="BI35" s="266"/>
      <c r="BJ35" s="266"/>
      <c r="BK35" s="267"/>
    </row>
    <row r="36" spans="1:63" ht="26.25" thickBot="1" x14ac:dyDescent="0.25">
      <c r="A36" s="121" t="s">
        <v>137</v>
      </c>
      <c r="B36" s="249">
        <f>SUM(B31:BA31)</f>
        <v>0</v>
      </c>
      <c r="C36" s="250"/>
      <c r="D36" s="250"/>
      <c r="E36" s="250"/>
      <c r="F36" s="250"/>
      <c r="G36" s="250"/>
      <c r="H36" s="250"/>
      <c r="I36" s="250"/>
      <c r="J36" s="122"/>
      <c r="K36" s="122"/>
      <c r="L36" s="122"/>
      <c r="M36" s="122"/>
      <c r="N36" s="122"/>
      <c r="O36" s="122"/>
      <c r="P36" s="122"/>
      <c r="Q36" s="122"/>
      <c r="R36" s="122"/>
      <c r="S36" s="122"/>
      <c r="T36" s="122"/>
      <c r="U36" s="122"/>
      <c r="V36" s="122"/>
      <c r="W36" s="122"/>
      <c r="X36" s="122"/>
      <c r="Y36" s="122"/>
      <c r="Z36" s="122"/>
      <c r="AA36" s="122"/>
      <c r="AB36" s="122"/>
      <c r="AC36" s="122"/>
      <c r="AD36" s="122"/>
      <c r="AE36" s="122"/>
      <c r="AF36" s="122"/>
      <c r="AG36" s="122"/>
      <c r="AH36" s="122"/>
      <c r="AI36" s="122"/>
      <c r="AJ36" s="122"/>
      <c r="AK36" s="122"/>
      <c r="AL36" s="122"/>
      <c r="AM36" s="122"/>
      <c r="AN36" s="122"/>
      <c r="AO36" s="122"/>
      <c r="AP36" s="122"/>
      <c r="AQ36" s="122"/>
      <c r="AR36" s="122"/>
      <c r="AS36" s="122"/>
      <c r="AT36" s="122"/>
      <c r="AU36" s="122"/>
      <c r="AV36" s="122"/>
      <c r="AW36" s="122"/>
      <c r="AX36" s="122"/>
      <c r="AY36" s="122"/>
      <c r="AZ36" s="122"/>
      <c r="BA36" s="122"/>
      <c r="BB36" s="123" t="s">
        <v>341</v>
      </c>
      <c r="BG36" s="175" t="str">
        <f>IF(SUM(BG6,BG27)=B36,"CORRECT","ERROR")</f>
        <v>CORRECT</v>
      </c>
      <c r="BH36" s="268" t="s">
        <v>375</v>
      </c>
      <c r="BI36" s="269"/>
      <c r="BJ36" s="269"/>
      <c r="BK36" s="270"/>
    </row>
    <row r="37" spans="1:63" ht="13.5" thickTop="1" x14ac:dyDescent="0.2"/>
    <row r="38" spans="1:63" x14ac:dyDescent="0.2">
      <c r="A38" s="217"/>
      <c r="B38" s="217"/>
      <c r="C38" s="217"/>
      <c r="D38" s="217"/>
      <c r="E38" s="217"/>
      <c r="F38" s="217"/>
      <c r="G38" s="217"/>
    </row>
    <row r="39" spans="1:63" ht="15" x14ac:dyDescent="0.25">
      <c r="BB39"/>
      <c r="BC39"/>
      <c r="BD39"/>
      <c r="BE39"/>
      <c r="BF39"/>
    </row>
    <row r="40" spans="1:63" ht="15" x14ac:dyDescent="0.25">
      <c r="BB40"/>
      <c r="BC40"/>
      <c r="BD40"/>
      <c r="BE40"/>
      <c r="BF40"/>
    </row>
    <row r="41" spans="1:63" ht="15" x14ac:dyDescent="0.25">
      <c r="BB41"/>
      <c r="BC41"/>
      <c r="BD41"/>
      <c r="BE41"/>
      <c r="BF41"/>
    </row>
  </sheetData>
  <sheetProtection algorithmName="SHA-512" hashValue="3VBeFYnK8wucKfWXE92Qo7RqFKYmQDhw7XLiDzs+h1/+NRaWH8UO33CYCOEw17t0oi+4RK3TE3MQM942RlS2UQ==" saltValue="okyQL2U3LUoOFvciI9m0Sw==" spinCount="100000" sheet="1" objects="1" scenarios="1"/>
  <mergeCells count="16">
    <mergeCell ref="A2:I2"/>
    <mergeCell ref="A8:I8"/>
    <mergeCell ref="B1:E1"/>
    <mergeCell ref="BH35:BK35"/>
    <mergeCell ref="BH36:BK36"/>
    <mergeCell ref="B20:I20"/>
    <mergeCell ref="BB4:BB5"/>
    <mergeCell ref="A38:G38"/>
    <mergeCell ref="B4:I4"/>
    <mergeCell ref="B10:I10"/>
    <mergeCell ref="B35:I35"/>
    <mergeCell ref="B36:I36"/>
    <mergeCell ref="A18:I18"/>
    <mergeCell ref="A28:I28"/>
    <mergeCell ref="A33:I33"/>
    <mergeCell ref="A4:A5"/>
  </mergeCells>
  <pageMargins left="0.7" right="0.7" top="0.75" bottom="0.75" header="0.3" footer="0.3"/>
  <pageSetup orientation="portrait" horizontalDpi="300" verticalDpi="3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F16136-480C-47B5-9C27-448207B5E56C}">
  <sheetPr>
    <tabColor theme="8"/>
  </sheetPr>
  <dimension ref="A1:BO50"/>
  <sheetViews>
    <sheetView zoomScaleNormal="100" workbookViewId="0">
      <selection activeCell="A4" sqref="A4"/>
    </sheetView>
  </sheetViews>
  <sheetFormatPr defaultColWidth="8.7109375" defaultRowHeight="12.75" x14ac:dyDescent="0.2"/>
  <cols>
    <col min="1" max="1" width="48.140625" style="1" customWidth="1"/>
    <col min="2" max="10" width="27.140625" style="3" bestFit="1" customWidth="1"/>
    <col min="11" max="53" width="27.140625" style="3" hidden="1" customWidth="1"/>
    <col min="54" max="54" width="45.28515625" style="3" customWidth="1"/>
    <col min="55" max="55" width="59.28515625" style="1" customWidth="1"/>
    <col min="56" max="58" width="8.7109375" style="3"/>
    <col min="59" max="59" width="39.140625" style="3" customWidth="1"/>
    <col min="60" max="16384" width="8.7109375" style="3"/>
  </cols>
  <sheetData>
    <row r="1" spans="1:59" ht="110.25" customHeight="1" thickTop="1" thickBot="1" x14ac:dyDescent="0.3">
      <c r="A1" s="168" t="str">
        <f>+IF('Company Information'!$B$8&lt;&gt;"","Company:  "&amp;'Company Information'!$B$8, "Company: "&amp;"No Entry")</f>
        <v>Company:  Natural Gas T&amp;S Company A</v>
      </c>
      <c r="B1" s="262" t="s">
        <v>383</v>
      </c>
      <c r="C1" s="263"/>
      <c r="D1" s="263"/>
      <c r="E1" s="264"/>
      <c r="F1" s="107"/>
      <c r="G1" s="107"/>
      <c r="H1" s="108"/>
      <c r="I1" s="108"/>
      <c r="J1" s="109"/>
      <c r="K1" s="54"/>
      <c r="L1" s="54"/>
      <c r="M1" s="54"/>
      <c r="N1" s="54"/>
      <c r="O1" s="54"/>
      <c r="P1" s="54"/>
      <c r="Q1" s="54"/>
      <c r="R1" s="54"/>
      <c r="S1" s="54"/>
      <c r="T1" s="54"/>
      <c r="U1" s="54"/>
      <c r="V1" s="54"/>
      <c r="W1" s="54"/>
      <c r="X1" s="54"/>
      <c r="Y1" s="54"/>
      <c r="Z1" s="54"/>
      <c r="AA1" s="54"/>
      <c r="AB1" s="54"/>
      <c r="AC1" s="54"/>
      <c r="AD1" s="54"/>
      <c r="AE1" s="54"/>
      <c r="AF1" s="54"/>
      <c r="AG1" s="54"/>
      <c r="AH1" s="54"/>
      <c r="AI1" s="54"/>
      <c r="AJ1" s="54"/>
      <c r="AK1" s="54"/>
      <c r="AL1" s="54"/>
      <c r="AM1" s="54"/>
      <c r="AN1" s="54"/>
      <c r="AO1" s="54"/>
      <c r="AP1" s="54"/>
      <c r="AQ1" s="54"/>
      <c r="AR1" s="54"/>
      <c r="AS1" s="54"/>
      <c r="AT1" s="54"/>
      <c r="AU1" s="54"/>
      <c r="AV1" s="54"/>
      <c r="AW1" s="54"/>
      <c r="AX1" s="54"/>
      <c r="AY1" s="54"/>
      <c r="AZ1" s="54"/>
      <c r="BA1" s="54"/>
      <c r="BB1" s="145" t="s">
        <v>360</v>
      </c>
      <c r="BC1" s="55"/>
    </row>
    <row r="2" spans="1:59" ht="21.75" thickTop="1" thickBot="1" x14ac:dyDescent="0.3">
      <c r="A2" s="256" t="s">
        <v>342</v>
      </c>
      <c r="B2" s="257"/>
      <c r="C2" s="257"/>
      <c r="D2" s="257"/>
      <c r="E2" s="257"/>
      <c r="F2" s="257"/>
      <c r="G2" s="257"/>
      <c r="H2" s="257"/>
      <c r="I2" s="258"/>
      <c r="J2" s="146"/>
      <c r="K2" s="147"/>
      <c r="L2" s="147"/>
      <c r="M2" s="147"/>
      <c r="N2" s="147"/>
      <c r="O2" s="147"/>
      <c r="P2" s="147"/>
      <c r="Q2" s="147"/>
      <c r="R2" s="147"/>
      <c r="S2" s="147"/>
      <c r="T2" s="147"/>
      <c r="U2" s="147"/>
      <c r="V2" s="147"/>
      <c r="W2" s="147"/>
      <c r="X2" s="147"/>
      <c r="Y2" s="147"/>
      <c r="Z2" s="147"/>
      <c r="AA2" s="147"/>
      <c r="AB2" s="147"/>
      <c r="AC2" s="147"/>
      <c r="AD2" s="147"/>
      <c r="AE2" s="147"/>
      <c r="AF2" s="147"/>
      <c r="AG2" s="147"/>
      <c r="AH2" s="147"/>
      <c r="AI2" s="147"/>
      <c r="AJ2" s="147"/>
      <c r="AK2" s="147"/>
      <c r="AL2" s="147"/>
      <c r="AM2" s="147"/>
      <c r="AN2" s="147"/>
      <c r="AO2" s="147"/>
      <c r="AP2" s="147"/>
      <c r="AQ2" s="147"/>
      <c r="AR2" s="147"/>
      <c r="AS2" s="147"/>
      <c r="AT2" s="147"/>
      <c r="AU2" s="147"/>
      <c r="AV2" s="147"/>
      <c r="AW2" s="147"/>
      <c r="AX2" s="147"/>
      <c r="AY2" s="147"/>
      <c r="AZ2" s="147"/>
      <c r="BA2" s="147"/>
      <c r="BB2" s="150"/>
      <c r="BC2" s="55"/>
    </row>
    <row r="3" spans="1:59" ht="19.5" thickTop="1" thickBot="1" x14ac:dyDescent="0.3">
      <c r="A3" s="25" t="s">
        <v>275</v>
      </c>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5"/>
      <c r="BC3" s="30"/>
    </row>
    <row r="4" spans="1:59" ht="64.5" thickTop="1" x14ac:dyDescent="0.2">
      <c r="A4" s="6" t="s">
        <v>0</v>
      </c>
      <c r="B4" s="245" t="s">
        <v>260</v>
      </c>
      <c r="C4" s="246"/>
      <c r="D4" s="246"/>
      <c r="E4" s="246"/>
      <c r="F4" s="246"/>
      <c r="G4" s="246"/>
      <c r="H4" s="246"/>
      <c r="I4" s="247"/>
      <c r="J4" s="104"/>
      <c r="K4" s="104"/>
      <c r="L4" s="104"/>
      <c r="M4" s="104"/>
      <c r="N4" s="104"/>
      <c r="O4" s="104"/>
      <c r="P4" s="104"/>
      <c r="Q4" s="104"/>
      <c r="R4" s="104"/>
      <c r="S4" s="104"/>
      <c r="T4" s="104"/>
      <c r="U4" s="104"/>
      <c r="V4" s="104"/>
      <c r="W4" s="104"/>
      <c r="X4" s="104"/>
      <c r="Y4" s="104"/>
      <c r="Z4" s="104"/>
      <c r="AA4" s="104"/>
      <c r="AB4" s="104"/>
      <c r="AC4" s="104"/>
      <c r="AD4" s="104"/>
      <c r="AE4" s="104"/>
      <c r="AF4" s="104"/>
      <c r="AG4" s="104"/>
      <c r="AH4" s="104"/>
      <c r="AI4" s="104"/>
      <c r="AJ4" s="104"/>
      <c r="AK4" s="104"/>
      <c r="AL4" s="104"/>
      <c r="AM4" s="104"/>
      <c r="AN4" s="104"/>
      <c r="AO4" s="104"/>
      <c r="AP4" s="104"/>
      <c r="AQ4" s="104"/>
      <c r="AR4" s="104"/>
      <c r="AS4" s="104"/>
      <c r="AT4" s="104"/>
      <c r="AU4" s="104"/>
      <c r="AV4" s="104"/>
      <c r="AW4" s="104"/>
      <c r="AX4" s="104"/>
      <c r="AY4" s="104"/>
      <c r="AZ4" s="104"/>
      <c r="BA4" s="104"/>
      <c r="BB4" s="38" t="s">
        <v>1</v>
      </c>
      <c r="BC4" s="6" t="s">
        <v>282</v>
      </c>
      <c r="BG4" s="173" t="s">
        <v>376</v>
      </c>
    </row>
    <row r="5" spans="1:59" x14ac:dyDescent="0.2">
      <c r="A5" s="6"/>
      <c r="B5" s="161" t="str">
        <f t="array" ref="B5:BA5">TRANSPOSE('Company Information'!E11:E62)</f>
        <v>"Non-GHGRP Facility Name"</v>
      </c>
      <c r="C5" s="161" t="str">
        <v>"Non-GHGRP Facility Name"</v>
      </c>
      <c r="D5" s="161" t="str">
        <v>"Non-GHGRP Facility Name"</v>
      </c>
      <c r="E5" s="161" t="str">
        <v>"Non-GHGRP Facility Name"</v>
      </c>
      <c r="F5" s="161" t="str">
        <v>"Non-GHGRP Facility Name"</v>
      </c>
      <c r="G5" s="161" t="str">
        <v>"Non-GHGRP Facility Name"</v>
      </c>
      <c r="H5" s="161" t="str">
        <v>"Non-GHGRP Facility Name"</v>
      </c>
      <c r="I5" s="161" t="str">
        <v>"Non-GHGRP Facility Name"</v>
      </c>
      <c r="J5" s="161" t="str">
        <v>"Non-GHGRP Facility Name"</v>
      </c>
      <c r="K5" s="161" t="str">
        <v>"Non-GHGRP Facility Name"</v>
      </c>
      <c r="L5" s="161" t="str">
        <v>"Non-GHGRP Facility Name"</v>
      </c>
      <c r="M5" s="161" t="str">
        <v>"Non-GHGRP Facility Name"</v>
      </c>
      <c r="N5" s="161" t="str">
        <v>"Non-GHGRP Facility Name"</v>
      </c>
      <c r="O5" s="161" t="str">
        <v>"Non-GHGRP Facility Name"</v>
      </c>
      <c r="P5" s="161" t="str">
        <v>"Non-GHGRP Facility Name"</v>
      </c>
      <c r="Q5" s="161" t="str">
        <v>"Non-GHGRP Facility Name"</v>
      </c>
      <c r="R5" s="161" t="str">
        <v>"Non-GHGRP Facility Name"</v>
      </c>
      <c r="S5" s="161" t="str">
        <v>"Non-GHGRP Facility Name"</v>
      </c>
      <c r="T5" s="161" t="str">
        <v>"Non-GHGRP Facility Name"</v>
      </c>
      <c r="U5" s="161" t="str">
        <v>"Non-GHGRP Facility Name"</v>
      </c>
      <c r="V5" s="161" t="str">
        <v>"Non-GHGRP Facility Name"</v>
      </c>
      <c r="W5" s="161" t="str">
        <v>"Non-GHGRP Facility Name"</v>
      </c>
      <c r="X5" s="161" t="str">
        <v>"Non-GHGRP Facility Name"</v>
      </c>
      <c r="Y5" s="161" t="str">
        <v>"Non-GHGRP Facility Name"</v>
      </c>
      <c r="Z5" s="161" t="str">
        <v>"Non-GHGRP Facility Name"</v>
      </c>
      <c r="AA5" s="161" t="str">
        <v>"Non-GHGRP Facility Name"</v>
      </c>
      <c r="AB5" s="161" t="str">
        <v>"Non-GHGRP Facility Name"</v>
      </c>
      <c r="AC5" s="161" t="str">
        <v>"Non-GHGRP Facility Name"</v>
      </c>
      <c r="AD5" s="161" t="str">
        <v>"Non-GHGRP Facility Name"</v>
      </c>
      <c r="AE5" s="161" t="str">
        <v>"Non-GHGRP Facility Name"</v>
      </c>
      <c r="AF5" s="161" t="str">
        <v>"Non-GHGRP Facility Name"</v>
      </c>
      <c r="AG5" s="161" t="str">
        <v>"Non-GHGRP Facility Name"</v>
      </c>
      <c r="AH5" s="161" t="str">
        <v>"Non-GHGRP Facility Name"</v>
      </c>
      <c r="AI5" s="161" t="str">
        <v>"Non-GHGRP Facility Name"</v>
      </c>
      <c r="AJ5" s="161" t="str">
        <v>"Non-GHGRP Facility Name"</v>
      </c>
      <c r="AK5" s="161" t="str">
        <v>"Non-GHGRP Facility Name"</v>
      </c>
      <c r="AL5" s="161" t="str">
        <v>"Non-GHGRP Facility Name"</v>
      </c>
      <c r="AM5" s="161" t="str">
        <v>"Non-GHGRP Facility Name"</v>
      </c>
      <c r="AN5" s="161" t="str">
        <v>"Non-GHGRP Facility Name"</v>
      </c>
      <c r="AO5" s="161" t="str">
        <v>"Non-GHGRP Facility Name"</v>
      </c>
      <c r="AP5" s="161" t="str">
        <v>"Non-GHGRP Facility Name"</v>
      </c>
      <c r="AQ5" s="161" t="str">
        <v>"Non-GHGRP Facility Name"</v>
      </c>
      <c r="AR5" s="161" t="str">
        <v>"Non-GHGRP Facility Name"</v>
      </c>
      <c r="AS5" s="161" t="str">
        <v>"Non-GHGRP Facility Name"</v>
      </c>
      <c r="AT5" s="161" t="str">
        <v>"Non-GHGRP Facility Name"</v>
      </c>
      <c r="AU5" s="161" t="str">
        <v>"Non-GHGRP Facility Name"</v>
      </c>
      <c r="AV5" s="161" t="str">
        <v>"Non-GHGRP Facility Name"</v>
      </c>
      <c r="AW5" s="161" t="str">
        <v>"Non-GHGRP Facility Name"</v>
      </c>
      <c r="AX5" s="161" t="str">
        <v>"Non-GHGRP Facility Name"</v>
      </c>
      <c r="AY5" s="161" t="str">
        <v>"Non-GHGRP Facility Name"</v>
      </c>
      <c r="AZ5" s="161" t="str">
        <v>"Non-GHGRP Facility Name"</v>
      </c>
      <c r="BA5" s="161" t="str">
        <v>"Non-GHGRP Facility Name"</v>
      </c>
      <c r="BB5" s="38"/>
      <c r="BC5" s="6"/>
      <c r="BG5" s="174"/>
    </row>
    <row r="6" spans="1:59" ht="153" x14ac:dyDescent="0.2">
      <c r="A6" s="41" t="s">
        <v>106</v>
      </c>
      <c r="B6" s="187"/>
      <c r="C6" s="187"/>
      <c r="D6" s="187"/>
      <c r="E6" s="187"/>
      <c r="F6" s="187"/>
      <c r="G6" s="187"/>
      <c r="H6" s="187"/>
      <c r="I6" s="187"/>
      <c r="J6" s="187"/>
      <c r="K6" s="187"/>
      <c r="L6" s="187"/>
      <c r="M6" s="187"/>
      <c r="N6" s="187"/>
      <c r="O6" s="187"/>
      <c r="P6" s="187"/>
      <c r="Q6" s="187"/>
      <c r="R6" s="187"/>
      <c r="S6" s="187"/>
      <c r="T6" s="187"/>
      <c r="U6" s="187"/>
      <c r="V6" s="187"/>
      <c r="W6" s="187"/>
      <c r="X6" s="187"/>
      <c r="Y6" s="187"/>
      <c r="Z6" s="187"/>
      <c r="AA6" s="187"/>
      <c r="AB6" s="187"/>
      <c r="AC6" s="187"/>
      <c r="AD6" s="187"/>
      <c r="AE6" s="187"/>
      <c r="AF6" s="187"/>
      <c r="AG6" s="187"/>
      <c r="AH6" s="187"/>
      <c r="AI6" s="187"/>
      <c r="AJ6" s="187"/>
      <c r="AK6" s="187"/>
      <c r="AL6" s="187"/>
      <c r="AM6" s="187"/>
      <c r="AN6" s="187"/>
      <c r="AO6" s="187"/>
      <c r="AP6" s="187"/>
      <c r="AQ6" s="187"/>
      <c r="AR6" s="187"/>
      <c r="AS6" s="187"/>
      <c r="AT6" s="187"/>
      <c r="AU6" s="187"/>
      <c r="AV6" s="187"/>
      <c r="AW6" s="187"/>
      <c r="AX6" s="187"/>
      <c r="AY6" s="187"/>
      <c r="AZ6" s="187"/>
      <c r="BA6" s="187"/>
      <c r="BB6" s="12" t="s">
        <v>44</v>
      </c>
      <c r="BC6" s="7" t="s">
        <v>107</v>
      </c>
      <c r="BG6" s="174">
        <f>SUM(B6:BA6)</f>
        <v>0</v>
      </c>
    </row>
    <row r="7" spans="1:59" ht="140.25" x14ac:dyDescent="0.2">
      <c r="A7" s="41" t="s">
        <v>43</v>
      </c>
      <c r="B7" s="187"/>
      <c r="C7" s="187"/>
      <c r="D7" s="187"/>
      <c r="E7" s="187"/>
      <c r="F7" s="187"/>
      <c r="G7" s="187"/>
      <c r="H7" s="187"/>
      <c r="I7" s="187"/>
      <c r="J7" s="187"/>
      <c r="K7" s="187"/>
      <c r="L7" s="187"/>
      <c r="M7" s="187"/>
      <c r="N7" s="187"/>
      <c r="O7" s="187"/>
      <c r="P7" s="187"/>
      <c r="Q7" s="187"/>
      <c r="R7" s="187"/>
      <c r="S7" s="187"/>
      <c r="T7" s="187"/>
      <c r="U7" s="187"/>
      <c r="V7" s="187"/>
      <c r="W7" s="187"/>
      <c r="X7" s="187"/>
      <c r="Y7" s="187"/>
      <c r="Z7" s="187"/>
      <c r="AA7" s="187"/>
      <c r="AB7" s="187"/>
      <c r="AC7" s="187"/>
      <c r="AD7" s="187"/>
      <c r="AE7" s="187"/>
      <c r="AF7" s="187"/>
      <c r="AG7" s="187"/>
      <c r="AH7" s="187"/>
      <c r="AI7" s="187"/>
      <c r="AJ7" s="187"/>
      <c r="AK7" s="187"/>
      <c r="AL7" s="187"/>
      <c r="AM7" s="187"/>
      <c r="AN7" s="187"/>
      <c r="AO7" s="187"/>
      <c r="AP7" s="187"/>
      <c r="AQ7" s="187"/>
      <c r="AR7" s="187"/>
      <c r="AS7" s="187"/>
      <c r="AT7" s="187"/>
      <c r="AU7" s="187"/>
      <c r="AV7" s="187"/>
      <c r="AW7" s="187"/>
      <c r="AX7" s="187"/>
      <c r="AY7" s="187"/>
      <c r="AZ7" s="187"/>
      <c r="BA7" s="187"/>
      <c r="BB7" s="12" t="s">
        <v>108</v>
      </c>
      <c r="BC7" s="12" t="s">
        <v>109</v>
      </c>
      <c r="BG7" s="174">
        <f>SUM(B7:BA7)</f>
        <v>0</v>
      </c>
    </row>
    <row r="8" spans="1:59" ht="102" x14ac:dyDescent="0.2">
      <c r="A8" s="41" t="s">
        <v>3</v>
      </c>
      <c r="B8" s="187"/>
      <c r="C8" s="187"/>
      <c r="D8" s="187"/>
      <c r="E8" s="187"/>
      <c r="F8" s="187"/>
      <c r="G8" s="187"/>
      <c r="H8" s="187"/>
      <c r="I8" s="187"/>
      <c r="J8" s="187"/>
      <c r="K8" s="187"/>
      <c r="L8" s="187"/>
      <c r="M8" s="187"/>
      <c r="N8" s="187"/>
      <c r="O8" s="187"/>
      <c r="P8" s="187"/>
      <c r="Q8" s="187"/>
      <c r="R8" s="187"/>
      <c r="S8" s="187"/>
      <c r="T8" s="187"/>
      <c r="U8" s="187"/>
      <c r="V8" s="187"/>
      <c r="W8" s="187"/>
      <c r="X8" s="187"/>
      <c r="Y8" s="187"/>
      <c r="Z8" s="187"/>
      <c r="AA8" s="187"/>
      <c r="AB8" s="187"/>
      <c r="AC8" s="187"/>
      <c r="AD8" s="187"/>
      <c r="AE8" s="187"/>
      <c r="AF8" s="187"/>
      <c r="AG8" s="187"/>
      <c r="AH8" s="187"/>
      <c r="AI8" s="187"/>
      <c r="AJ8" s="187"/>
      <c r="AK8" s="187"/>
      <c r="AL8" s="187"/>
      <c r="AM8" s="187"/>
      <c r="AN8" s="187"/>
      <c r="AO8" s="187"/>
      <c r="AP8" s="187"/>
      <c r="AQ8" s="187"/>
      <c r="AR8" s="187"/>
      <c r="AS8" s="187"/>
      <c r="AT8" s="187"/>
      <c r="AU8" s="187"/>
      <c r="AV8" s="187"/>
      <c r="AW8" s="187"/>
      <c r="AX8" s="187"/>
      <c r="AY8" s="187"/>
      <c r="AZ8" s="187"/>
      <c r="BA8" s="187"/>
      <c r="BB8" s="12" t="s">
        <v>110</v>
      </c>
      <c r="BC8" s="12" t="s">
        <v>55</v>
      </c>
      <c r="BG8" s="174">
        <f>SUM(B8:BA8)</f>
        <v>0</v>
      </c>
    </row>
    <row r="9" spans="1:59" ht="204" x14ac:dyDescent="0.2">
      <c r="A9" s="41" t="s">
        <v>56</v>
      </c>
      <c r="B9" s="187"/>
      <c r="C9" s="187"/>
      <c r="D9" s="187"/>
      <c r="E9" s="187"/>
      <c r="F9" s="187"/>
      <c r="G9" s="187"/>
      <c r="H9" s="187"/>
      <c r="I9" s="187"/>
      <c r="J9" s="187"/>
      <c r="K9" s="187"/>
      <c r="L9" s="187"/>
      <c r="M9" s="187"/>
      <c r="N9" s="187"/>
      <c r="O9" s="187"/>
      <c r="P9" s="187"/>
      <c r="Q9" s="187"/>
      <c r="R9" s="187"/>
      <c r="S9" s="187"/>
      <c r="T9" s="187"/>
      <c r="U9" s="187"/>
      <c r="V9" s="187"/>
      <c r="W9" s="187"/>
      <c r="X9" s="187"/>
      <c r="Y9" s="187"/>
      <c r="Z9" s="187"/>
      <c r="AA9" s="187"/>
      <c r="AB9" s="187"/>
      <c r="AC9" s="187"/>
      <c r="AD9" s="187"/>
      <c r="AE9" s="187"/>
      <c r="AF9" s="187"/>
      <c r="AG9" s="187"/>
      <c r="AH9" s="187"/>
      <c r="AI9" s="187"/>
      <c r="AJ9" s="187"/>
      <c r="AK9" s="187"/>
      <c r="AL9" s="187"/>
      <c r="AM9" s="187"/>
      <c r="AN9" s="187"/>
      <c r="AO9" s="187"/>
      <c r="AP9" s="187"/>
      <c r="AQ9" s="187"/>
      <c r="AR9" s="187"/>
      <c r="AS9" s="187"/>
      <c r="AT9" s="187"/>
      <c r="AU9" s="187"/>
      <c r="AV9" s="187"/>
      <c r="AW9" s="187"/>
      <c r="AX9" s="187"/>
      <c r="AY9" s="187"/>
      <c r="AZ9" s="187"/>
      <c r="BA9" s="187"/>
      <c r="BB9" s="12" t="s">
        <v>111</v>
      </c>
      <c r="BC9" s="12" t="s">
        <v>112</v>
      </c>
      <c r="BG9" s="174">
        <f t="shared" ref="BG9:BG10" si="0">SUM(B9:BA9)</f>
        <v>0</v>
      </c>
    </row>
    <row r="10" spans="1:59" ht="216.75" x14ac:dyDescent="0.2">
      <c r="A10" s="41" t="s">
        <v>6</v>
      </c>
      <c r="B10" s="187"/>
      <c r="C10" s="187"/>
      <c r="D10" s="187"/>
      <c r="E10" s="187"/>
      <c r="F10" s="187"/>
      <c r="G10" s="187"/>
      <c r="H10" s="187"/>
      <c r="I10" s="187"/>
      <c r="J10" s="187"/>
      <c r="K10" s="187"/>
      <c r="L10" s="187"/>
      <c r="M10" s="187"/>
      <c r="N10" s="187"/>
      <c r="O10" s="187"/>
      <c r="P10" s="187"/>
      <c r="Q10" s="187"/>
      <c r="R10" s="187"/>
      <c r="S10" s="187"/>
      <c r="T10" s="187"/>
      <c r="U10" s="187"/>
      <c r="V10" s="187"/>
      <c r="W10" s="187"/>
      <c r="X10" s="187"/>
      <c r="Y10" s="187"/>
      <c r="Z10" s="187"/>
      <c r="AA10" s="187"/>
      <c r="AB10" s="187"/>
      <c r="AC10" s="187"/>
      <c r="AD10" s="187"/>
      <c r="AE10" s="187"/>
      <c r="AF10" s="187"/>
      <c r="AG10" s="187"/>
      <c r="AH10" s="187"/>
      <c r="AI10" s="187"/>
      <c r="AJ10" s="187"/>
      <c r="AK10" s="187"/>
      <c r="AL10" s="187"/>
      <c r="AM10" s="187"/>
      <c r="AN10" s="187"/>
      <c r="AO10" s="187"/>
      <c r="AP10" s="187"/>
      <c r="AQ10" s="187"/>
      <c r="AR10" s="187"/>
      <c r="AS10" s="187"/>
      <c r="AT10" s="187"/>
      <c r="AU10" s="187"/>
      <c r="AV10" s="187"/>
      <c r="AW10" s="187"/>
      <c r="AX10" s="187"/>
      <c r="AY10" s="187"/>
      <c r="AZ10" s="187"/>
      <c r="BA10" s="187"/>
      <c r="BB10" s="12" t="s">
        <v>113</v>
      </c>
      <c r="BC10" s="12" t="s">
        <v>114</v>
      </c>
      <c r="BG10" s="174">
        <f t="shared" si="0"/>
        <v>0</v>
      </c>
    </row>
    <row r="11" spans="1:59" ht="204" x14ac:dyDescent="0.2">
      <c r="A11" s="41" t="s">
        <v>13</v>
      </c>
      <c r="B11" s="187"/>
      <c r="C11" s="187"/>
      <c r="D11" s="187"/>
      <c r="E11" s="187"/>
      <c r="F11" s="187"/>
      <c r="G11" s="187"/>
      <c r="H11" s="187"/>
      <c r="I11" s="187"/>
      <c r="J11" s="187"/>
      <c r="K11" s="187"/>
      <c r="L11" s="187"/>
      <c r="M11" s="187"/>
      <c r="N11" s="187"/>
      <c r="O11" s="187"/>
      <c r="P11" s="187"/>
      <c r="Q11" s="187"/>
      <c r="R11" s="187"/>
      <c r="S11" s="187"/>
      <c r="T11" s="187"/>
      <c r="U11" s="187"/>
      <c r="V11" s="187"/>
      <c r="W11" s="187"/>
      <c r="X11" s="187"/>
      <c r="Y11" s="187"/>
      <c r="Z11" s="187"/>
      <c r="AA11" s="187"/>
      <c r="AB11" s="187"/>
      <c r="AC11" s="187"/>
      <c r="AD11" s="187"/>
      <c r="AE11" s="187"/>
      <c r="AF11" s="187"/>
      <c r="AG11" s="187"/>
      <c r="AH11" s="187"/>
      <c r="AI11" s="187"/>
      <c r="AJ11" s="187"/>
      <c r="AK11" s="187"/>
      <c r="AL11" s="187"/>
      <c r="AM11" s="187"/>
      <c r="AN11" s="187"/>
      <c r="AO11" s="187"/>
      <c r="AP11" s="187"/>
      <c r="AQ11" s="187"/>
      <c r="AR11" s="187"/>
      <c r="AS11" s="187"/>
      <c r="AT11" s="187"/>
      <c r="AU11" s="187"/>
      <c r="AV11" s="187"/>
      <c r="AW11" s="187"/>
      <c r="AX11" s="187"/>
      <c r="AY11" s="187"/>
      <c r="AZ11" s="187"/>
      <c r="BA11" s="187"/>
      <c r="BB11" s="7" t="s">
        <v>14</v>
      </c>
      <c r="BC11" s="7" t="s">
        <v>115</v>
      </c>
      <c r="BG11" s="174">
        <f>SUM(B11:BA11)</f>
        <v>0</v>
      </c>
    </row>
    <row r="12" spans="1:59" ht="38.25" x14ac:dyDescent="0.2">
      <c r="A12" s="41" t="s">
        <v>15</v>
      </c>
      <c r="B12" s="187"/>
      <c r="C12" s="187"/>
      <c r="D12" s="187"/>
      <c r="E12" s="187"/>
      <c r="F12" s="187"/>
      <c r="G12" s="187"/>
      <c r="H12" s="187"/>
      <c r="I12" s="187"/>
      <c r="J12" s="187"/>
      <c r="K12" s="187"/>
      <c r="L12" s="187"/>
      <c r="M12" s="187"/>
      <c r="N12" s="187"/>
      <c r="O12" s="187"/>
      <c r="P12" s="187"/>
      <c r="Q12" s="187"/>
      <c r="R12" s="187"/>
      <c r="S12" s="187"/>
      <c r="T12" s="187"/>
      <c r="U12" s="187"/>
      <c r="V12" s="187"/>
      <c r="W12" s="187"/>
      <c r="X12" s="187"/>
      <c r="Y12" s="187"/>
      <c r="Z12" s="187"/>
      <c r="AA12" s="187"/>
      <c r="AB12" s="187"/>
      <c r="AC12" s="187"/>
      <c r="AD12" s="187"/>
      <c r="AE12" s="187"/>
      <c r="AF12" s="187"/>
      <c r="AG12" s="187"/>
      <c r="AH12" s="187"/>
      <c r="AI12" s="187"/>
      <c r="AJ12" s="187"/>
      <c r="AK12" s="187"/>
      <c r="AL12" s="187"/>
      <c r="AM12" s="187"/>
      <c r="AN12" s="187"/>
      <c r="AO12" s="187"/>
      <c r="AP12" s="187"/>
      <c r="AQ12" s="187"/>
      <c r="AR12" s="187"/>
      <c r="AS12" s="187"/>
      <c r="AT12" s="187"/>
      <c r="AU12" s="187"/>
      <c r="AV12" s="187"/>
      <c r="AW12" s="187"/>
      <c r="AX12" s="187"/>
      <c r="AY12" s="187"/>
      <c r="AZ12" s="187"/>
      <c r="BA12" s="187"/>
      <c r="BB12" s="7" t="s">
        <v>116</v>
      </c>
      <c r="BC12" s="7" t="s">
        <v>17</v>
      </c>
      <c r="BG12" s="174">
        <f t="shared" ref="BG12:BG15" si="1">SUM(B12:BA12)</f>
        <v>0</v>
      </c>
    </row>
    <row r="13" spans="1:59" ht="25.5" x14ac:dyDescent="0.2">
      <c r="A13" s="41" t="s">
        <v>18</v>
      </c>
      <c r="B13" s="187"/>
      <c r="C13" s="187"/>
      <c r="D13" s="187"/>
      <c r="E13" s="187"/>
      <c r="F13" s="187"/>
      <c r="G13" s="187"/>
      <c r="H13" s="187"/>
      <c r="I13" s="187"/>
      <c r="J13" s="187"/>
      <c r="K13" s="187"/>
      <c r="L13" s="187"/>
      <c r="M13" s="187"/>
      <c r="N13" s="187"/>
      <c r="O13" s="187"/>
      <c r="P13" s="187"/>
      <c r="Q13" s="187"/>
      <c r="R13" s="187"/>
      <c r="S13" s="187"/>
      <c r="T13" s="187"/>
      <c r="U13" s="187"/>
      <c r="V13" s="187"/>
      <c r="W13" s="187"/>
      <c r="X13" s="187"/>
      <c r="Y13" s="187"/>
      <c r="Z13" s="187"/>
      <c r="AA13" s="187"/>
      <c r="AB13" s="187"/>
      <c r="AC13" s="187"/>
      <c r="AD13" s="187"/>
      <c r="AE13" s="187"/>
      <c r="AF13" s="187"/>
      <c r="AG13" s="187"/>
      <c r="AH13" s="187"/>
      <c r="AI13" s="187"/>
      <c r="AJ13" s="187"/>
      <c r="AK13" s="187"/>
      <c r="AL13" s="187"/>
      <c r="AM13" s="187"/>
      <c r="AN13" s="187"/>
      <c r="AO13" s="187"/>
      <c r="AP13" s="187"/>
      <c r="AQ13" s="187"/>
      <c r="AR13" s="187"/>
      <c r="AS13" s="187"/>
      <c r="AT13" s="187"/>
      <c r="AU13" s="187"/>
      <c r="AV13" s="187"/>
      <c r="AW13" s="187"/>
      <c r="AX13" s="187"/>
      <c r="AY13" s="187"/>
      <c r="AZ13" s="187"/>
      <c r="BA13" s="187"/>
      <c r="BB13" s="7" t="s">
        <v>19</v>
      </c>
      <c r="BC13" s="7" t="s">
        <v>117</v>
      </c>
      <c r="BG13" s="174">
        <f t="shared" si="1"/>
        <v>0</v>
      </c>
    </row>
    <row r="14" spans="1:59" ht="102" x14ac:dyDescent="0.2">
      <c r="A14" s="41" t="s">
        <v>118</v>
      </c>
      <c r="B14" s="187"/>
      <c r="C14" s="187"/>
      <c r="D14" s="187"/>
      <c r="E14" s="187"/>
      <c r="F14" s="187"/>
      <c r="G14" s="187"/>
      <c r="H14" s="187"/>
      <c r="I14" s="187"/>
      <c r="J14" s="187"/>
      <c r="K14" s="187"/>
      <c r="L14" s="187"/>
      <c r="M14" s="187"/>
      <c r="N14" s="187"/>
      <c r="O14" s="187"/>
      <c r="P14" s="187"/>
      <c r="Q14" s="187"/>
      <c r="R14" s="187"/>
      <c r="S14" s="187"/>
      <c r="T14" s="187"/>
      <c r="U14" s="187"/>
      <c r="V14" s="187"/>
      <c r="W14" s="187"/>
      <c r="X14" s="187"/>
      <c r="Y14" s="187"/>
      <c r="Z14" s="187"/>
      <c r="AA14" s="187"/>
      <c r="AB14" s="187"/>
      <c r="AC14" s="187"/>
      <c r="AD14" s="187"/>
      <c r="AE14" s="187"/>
      <c r="AF14" s="187"/>
      <c r="AG14" s="187"/>
      <c r="AH14" s="187"/>
      <c r="AI14" s="187"/>
      <c r="AJ14" s="187"/>
      <c r="AK14" s="187"/>
      <c r="AL14" s="187"/>
      <c r="AM14" s="187"/>
      <c r="AN14" s="187"/>
      <c r="AO14" s="187"/>
      <c r="AP14" s="187"/>
      <c r="AQ14" s="187"/>
      <c r="AR14" s="187"/>
      <c r="AS14" s="187"/>
      <c r="AT14" s="187"/>
      <c r="AU14" s="187"/>
      <c r="AV14" s="187"/>
      <c r="AW14" s="187"/>
      <c r="AX14" s="187"/>
      <c r="AY14" s="187"/>
      <c r="AZ14" s="187"/>
      <c r="BA14" s="187"/>
      <c r="BB14" s="7" t="s">
        <v>119</v>
      </c>
      <c r="BC14" s="7" t="s">
        <v>120</v>
      </c>
      <c r="BG14" s="174">
        <f t="shared" si="1"/>
        <v>0</v>
      </c>
    </row>
    <row r="15" spans="1:59" ht="26.25" thickBot="1" x14ac:dyDescent="0.3">
      <c r="A15" s="15" t="s">
        <v>290</v>
      </c>
      <c r="B15" s="114">
        <f>SUM(B6:B14)</f>
        <v>0</v>
      </c>
      <c r="C15" s="114">
        <f t="shared" ref="C15:BA15" si="2">SUM(C6:C14)</f>
        <v>0</v>
      </c>
      <c r="D15" s="114">
        <f t="shared" si="2"/>
        <v>0</v>
      </c>
      <c r="E15" s="114">
        <f t="shared" si="2"/>
        <v>0</v>
      </c>
      <c r="F15" s="114">
        <f t="shared" si="2"/>
        <v>0</v>
      </c>
      <c r="G15" s="114">
        <f t="shared" si="2"/>
        <v>0</v>
      </c>
      <c r="H15" s="114">
        <f t="shared" si="2"/>
        <v>0</v>
      </c>
      <c r="I15" s="114">
        <f t="shared" si="2"/>
        <v>0</v>
      </c>
      <c r="J15" s="114">
        <f t="shared" si="2"/>
        <v>0</v>
      </c>
      <c r="K15" s="114">
        <f t="shared" si="2"/>
        <v>0</v>
      </c>
      <c r="L15" s="114">
        <f t="shared" si="2"/>
        <v>0</v>
      </c>
      <c r="M15" s="114">
        <f t="shared" si="2"/>
        <v>0</v>
      </c>
      <c r="N15" s="114">
        <f t="shared" si="2"/>
        <v>0</v>
      </c>
      <c r="O15" s="114">
        <f t="shared" si="2"/>
        <v>0</v>
      </c>
      <c r="P15" s="114">
        <f t="shared" si="2"/>
        <v>0</v>
      </c>
      <c r="Q15" s="114">
        <f t="shared" si="2"/>
        <v>0</v>
      </c>
      <c r="R15" s="114">
        <f t="shared" si="2"/>
        <v>0</v>
      </c>
      <c r="S15" s="114">
        <f t="shared" si="2"/>
        <v>0</v>
      </c>
      <c r="T15" s="114">
        <f t="shared" si="2"/>
        <v>0</v>
      </c>
      <c r="U15" s="114">
        <f t="shared" si="2"/>
        <v>0</v>
      </c>
      <c r="V15" s="114">
        <f t="shared" si="2"/>
        <v>0</v>
      </c>
      <c r="W15" s="114">
        <f t="shared" si="2"/>
        <v>0</v>
      </c>
      <c r="X15" s="114">
        <f t="shared" si="2"/>
        <v>0</v>
      </c>
      <c r="Y15" s="114">
        <f t="shared" si="2"/>
        <v>0</v>
      </c>
      <c r="Z15" s="114">
        <f t="shared" si="2"/>
        <v>0</v>
      </c>
      <c r="AA15" s="114">
        <f t="shared" si="2"/>
        <v>0</v>
      </c>
      <c r="AB15" s="114">
        <f t="shared" si="2"/>
        <v>0</v>
      </c>
      <c r="AC15" s="114">
        <f t="shared" si="2"/>
        <v>0</v>
      </c>
      <c r="AD15" s="114">
        <f t="shared" si="2"/>
        <v>0</v>
      </c>
      <c r="AE15" s="114">
        <f t="shared" si="2"/>
        <v>0</v>
      </c>
      <c r="AF15" s="114">
        <f t="shared" si="2"/>
        <v>0</v>
      </c>
      <c r="AG15" s="114">
        <f t="shared" si="2"/>
        <v>0</v>
      </c>
      <c r="AH15" s="114">
        <f t="shared" si="2"/>
        <v>0</v>
      </c>
      <c r="AI15" s="114">
        <f t="shared" si="2"/>
        <v>0</v>
      </c>
      <c r="AJ15" s="114">
        <f t="shared" si="2"/>
        <v>0</v>
      </c>
      <c r="AK15" s="114">
        <f t="shared" si="2"/>
        <v>0</v>
      </c>
      <c r="AL15" s="114">
        <f t="shared" si="2"/>
        <v>0</v>
      </c>
      <c r="AM15" s="114">
        <f t="shared" si="2"/>
        <v>0</v>
      </c>
      <c r="AN15" s="114">
        <f t="shared" si="2"/>
        <v>0</v>
      </c>
      <c r="AO15" s="114">
        <f t="shared" si="2"/>
        <v>0</v>
      </c>
      <c r="AP15" s="114">
        <f t="shared" si="2"/>
        <v>0</v>
      </c>
      <c r="AQ15" s="114">
        <f t="shared" si="2"/>
        <v>0</v>
      </c>
      <c r="AR15" s="114">
        <f t="shared" si="2"/>
        <v>0</v>
      </c>
      <c r="AS15" s="114">
        <f t="shared" si="2"/>
        <v>0</v>
      </c>
      <c r="AT15" s="114">
        <f t="shared" si="2"/>
        <v>0</v>
      </c>
      <c r="AU15" s="114">
        <f t="shared" si="2"/>
        <v>0</v>
      </c>
      <c r="AV15" s="114">
        <f t="shared" si="2"/>
        <v>0</v>
      </c>
      <c r="AW15" s="114">
        <f t="shared" si="2"/>
        <v>0</v>
      </c>
      <c r="AX15" s="114">
        <f t="shared" si="2"/>
        <v>0</v>
      </c>
      <c r="AY15" s="114">
        <f t="shared" si="2"/>
        <v>0</v>
      </c>
      <c r="AZ15" s="114">
        <f t="shared" si="2"/>
        <v>0</v>
      </c>
      <c r="BA15" s="114">
        <f t="shared" si="2"/>
        <v>0</v>
      </c>
      <c r="BB15" s="151"/>
      <c r="BC15" s="55"/>
      <c r="BG15" s="175">
        <f t="shared" si="1"/>
        <v>0</v>
      </c>
    </row>
    <row r="16" spans="1:59" ht="14.25" thickTop="1" thickBot="1" x14ac:dyDescent="0.25">
      <c r="A16" s="110"/>
      <c r="B16" s="111"/>
      <c r="C16" s="111"/>
      <c r="D16" s="111"/>
      <c r="E16" s="111"/>
      <c r="F16" s="111"/>
      <c r="G16" s="111"/>
      <c r="H16" s="111"/>
      <c r="I16" s="111"/>
      <c r="J16" s="111"/>
      <c r="K16" s="111"/>
      <c r="L16" s="111"/>
      <c r="M16" s="111"/>
      <c r="N16" s="111"/>
      <c r="O16" s="111"/>
      <c r="P16" s="111"/>
      <c r="Q16" s="111"/>
      <c r="R16" s="111"/>
      <c r="S16" s="111"/>
      <c r="T16" s="111"/>
      <c r="U16" s="111"/>
      <c r="V16" s="111"/>
      <c r="W16" s="111"/>
      <c r="X16" s="111"/>
      <c r="Y16" s="111"/>
      <c r="Z16" s="111"/>
      <c r="AA16" s="111"/>
      <c r="AB16" s="111"/>
      <c r="AC16" s="111"/>
      <c r="AD16" s="111"/>
      <c r="AE16" s="111"/>
      <c r="AF16" s="111"/>
      <c r="AG16" s="111"/>
      <c r="AH16" s="111"/>
      <c r="AI16" s="111"/>
      <c r="AJ16" s="111"/>
      <c r="AK16" s="111"/>
      <c r="AL16" s="111"/>
      <c r="AM16" s="111"/>
      <c r="AN16" s="111"/>
      <c r="AO16" s="111"/>
      <c r="AP16" s="111"/>
      <c r="AQ16" s="111"/>
      <c r="AR16" s="111"/>
      <c r="AS16" s="111"/>
      <c r="AT16" s="111"/>
      <c r="AU16" s="111"/>
      <c r="AV16" s="111"/>
      <c r="AW16" s="111"/>
      <c r="AX16" s="111"/>
      <c r="AY16" s="111"/>
      <c r="AZ16" s="111"/>
      <c r="BA16" s="111"/>
      <c r="BB16" s="112"/>
      <c r="BC16" s="3"/>
    </row>
    <row r="17" spans="1:67" ht="21.75" thickTop="1" thickBot="1" x14ac:dyDescent="0.25">
      <c r="A17" s="259" t="s">
        <v>333</v>
      </c>
      <c r="B17" s="260"/>
      <c r="C17" s="260"/>
      <c r="D17" s="260"/>
      <c r="E17" s="260"/>
      <c r="F17" s="260"/>
      <c r="G17" s="260"/>
      <c r="H17" s="260"/>
      <c r="I17" s="261"/>
      <c r="J17" s="115"/>
      <c r="K17" s="115"/>
      <c r="L17" s="115"/>
      <c r="M17" s="115"/>
      <c r="N17" s="115"/>
      <c r="O17" s="115"/>
      <c r="P17" s="115"/>
      <c r="Q17" s="115"/>
      <c r="R17" s="115"/>
      <c r="S17" s="115"/>
      <c r="T17" s="115"/>
      <c r="U17" s="115"/>
      <c r="V17" s="115"/>
      <c r="W17" s="115"/>
      <c r="X17" s="115"/>
      <c r="Y17" s="115"/>
      <c r="Z17" s="115"/>
      <c r="AA17" s="115"/>
      <c r="AB17" s="115"/>
      <c r="AC17" s="115"/>
      <c r="AD17" s="115"/>
      <c r="AE17" s="115"/>
      <c r="AF17" s="115"/>
      <c r="AG17" s="115"/>
      <c r="AH17" s="115"/>
      <c r="AI17" s="115"/>
      <c r="AJ17" s="115"/>
      <c r="AK17" s="115"/>
      <c r="AL17" s="115"/>
      <c r="AM17" s="115"/>
      <c r="AN17" s="115"/>
      <c r="AO17" s="115"/>
      <c r="AP17" s="115"/>
      <c r="AQ17" s="115"/>
      <c r="AR17" s="115"/>
      <c r="AS17" s="115"/>
      <c r="AT17" s="115"/>
      <c r="AU17" s="115"/>
      <c r="AV17" s="115"/>
      <c r="AW17" s="115"/>
      <c r="AX17" s="115"/>
      <c r="AY17" s="115"/>
      <c r="AZ17" s="115"/>
      <c r="BA17" s="115"/>
      <c r="BB17" s="116"/>
      <c r="BC17" s="5"/>
    </row>
    <row r="18" spans="1:67" ht="19.5" thickTop="1" thickBot="1" x14ac:dyDescent="0.3">
      <c r="A18" s="117" t="s">
        <v>276</v>
      </c>
      <c r="B18" s="28"/>
      <c r="C18" s="28"/>
      <c r="D18" s="28"/>
      <c r="E18" s="28"/>
      <c r="F18" s="28"/>
      <c r="G18" s="28"/>
      <c r="H18" s="28"/>
      <c r="I18" s="28"/>
      <c r="J18" s="28"/>
      <c r="K18" s="28"/>
      <c r="L18" s="28"/>
      <c r="M18" s="28"/>
      <c r="N18" s="28"/>
      <c r="O18" s="28"/>
      <c r="P18" s="28"/>
      <c r="Q18" s="28"/>
      <c r="R18" s="28"/>
      <c r="S18" s="28"/>
      <c r="T18" s="28"/>
      <c r="U18" s="28"/>
      <c r="V18" s="28"/>
      <c r="W18" s="28"/>
      <c r="X18" s="28"/>
      <c r="Y18" s="28"/>
      <c r="Z18" s="28"/>
      <c r="AA18" s="28"/>
      <c r="AB18" s="28"/>
      <c r="AC18" s="28"/>
      <c r="AD18" s="28"/>
      <c r="AE18" s="28"/>
      <c r="AF18" s="28"/>
      <c r="AG18" s="28"/>
      <c r="AH18" s="28"/>
      <c r="AI18" s="28"/>
      <c r="AJ18" s="28"/>
      <c r="AK18" s="28"/>
      <c r="AL18" s="28"/>
      <c r="AM18" s="28"/>
      <c r="AN18" s="28"/>
      <c r="AO18" s="28"/>
      <c r="AP18" s="28"/>
      <c r="AQ18" s="28"/>
      <c r="AR18" s="28"/>
      <c r="AS18" s="28"/>
      <c r="AT18" s="28"/>
      <c r="AU18" s="28"/>
      <c r="AV18" s="28"/>
      <c r="AW18" s="28"/>
      <c r="AX18" s="28"/>
      <c r="AY18" s="28"/>
      <c r="AZ18" s="28"/>
      <c r="BA18" s="28"/>
      <c r="BB18" s="118"/>
      <c r="BC18" s="3"/>
    </row>
    <row r="19" spans="1:67" s="4" customFormat="1" ht="39" thickTop="1" x14ac:dyDescent="0.2">
      <c r="A19" s="129" t="s">
        <v>0</v>
      </c>
      <c r="B19" s="248" t="s">
        <v>46</v>
      </c>
      <c r="C19" s="248"/>
      <c r="D19" s="248"/>
      <c r="E19" s="248"/>
      <c r="F19" s="248"/>
      <c r="G19" s="248"/>
      <c r="H19" s="248"/>
      <c r="I19" s="248"/>
      <c r="J19" s="43"/>
      <c r="K19" s="43"/>
      <c r="L19" s="43"/>
      <c r="M19" s="43"/>
      <c r="N19" s="43"/>
      <c r="O19" s="43"/>
      <c r="P19" s="43"/>
      <c r="Q19" s="43"/>
      <c r="R19" s="43"/>
      <c r="S19" s="43"/>
      <c r="T19" s="43"/>
      <c r="U19" s="43"/>
      <c r="V19" s="43"/>
      <c r="W19" s="43"/>
      <c r="X19" s="43"/>
      <c r="Y19" s="43"/>
      <c r="Z19" s="43"/>
      <c r="AA19" s="43"/>
      <c r="AB19" s="43"/>
      <c r="AC19" s="43"/>
      <c r="AD19" s="43"/>
      <c r="AE19" s="43"/>
      <c r="AF19" s="43"/>
      <c r="AG19" s="43"/>
      <c r="AH19" s="43"/>
      <c r="AI19" s="43"/>
      <c r="AJ19" s="43"/>
      <c r="AK19" s="43"/>
      <c r="AL19" s="43"/>
      <c r="AM19" s="43"/>
      <c r="AN19" s="43"/>
      <c r="AO19" s="43"/>
      <c r="AP19" s="43"/>
      <c r="AQ19" s="43"/>
      <c r="AR19" s="43"/>
      <c r="AS19" s="43"/>
      <c r="AT19" s="43"/>
      <c r="AU19" s="43"/>
      <c r="AV19" s="43"/>
      <c r="AW19" s="43"/>
      <c r="AX19" s="43"/>
      <c r="AY19" s="43"/>
      <c r="AZ19" s="43"/>
      <c r="BA19" s="43"/>
      <c r="BB19" s="142" t="s">
        <v>259</v>
      </c>
      <c r="BC19" s="3"/>
      <c r="BG19" s="173" t="s">
        <v>371</v>
      </c>
    </row>
    <row r="20" spans="1:67" s="4" customFormat="1" x14ac:dyDescent="0.2">
      <c r="A20" s="129"/>
      <c r="B20" s="161" t="str">
        <f>+B$5</f>
        <v>"Non-GHGRP Facility Name"</v>
      </c>
      <c r="C20" s="161" t="str">
        <f t="shared" ref="C20:BA20" si="3">+C$5</f>
        <v>"Non-GHGRP Facility Name"</v>
      </c>
      <c r="D20" s="161" t="str">
        <f t="shared" si="3"/>
        <v>"Non-GHGRP Facility Name"</v>
      </c>
      <c r="E20" s="161" t="str">
        <f t="shared" si="3"/>
        <v>"Non-GHGRP Facility Name"</v>
      </c>
      <c r="F20" s="161" t="str">
        <f t="shared" si="3"/>
        <v>"Non-GHGRP Facility Name"</v>
      </c>
      <c r="G20" s="161" t="str">
        <f t="shared" si="3"/>
        <v>"Non-GHGRP Facility Name"</v>
      </c>
      <c r="H20" s="161" t="str">
        <f t="shared" si="3"/>
        <v>"Non-GHGRP Facility Name"</v>
      </c>
      <c r="I20" s="161" t="str">
        <f t="shared" si="3"/>
        <v>"Non-GHGRP Facility Name"</v>
      </c>
      <c r="J20" s="161" t="str">
        <f t="shared" si="3"/>
        <v>"Non-GHGRP Facility Name"</v>
      </c>
      <c r="K20" s="161" t="str">
        <f t="shared" si="3"/>
        <v>"Non-GHGRP Facility Name"</v>
      </c>
      <c r="L20" s="161" t="str">
        <f t="shared" si="3"/>
        <v>"Non-GHGRP Facility Name"</v>
      </c>
      <c r="M20" s="161" t="str">
        <f t="shared" si="3"/>
        <v>"Non-GHGRP Facility Name"</v>
      </c>
      <c r="N20" s="161" t="str">
        <f t="shared" si="3"/>
        <v>"Non-GHGRP Facility Name"</v>
      </c>
      <c r="O20" s="161" t="str">
        <f t="shared" si="3"/>
        <v>"Non-GHGRP Facility Name"</v>
      </c>
      <c r="P20" s="161" t="str">
        <f t="shared" si="3"/>
        <v>"Non-GHGRP Facility Name"</v>
      </c>
      <c r="Q20" s="161" t="str">
        <f t="shared" si="3"/>
        <v>"Non-GHGRP Facility Name"</v>
      </c>
      <c r="R20" s="161" t="str">
        <f t="shared" si="3"/>
        <v>"Non-GHGRP Facility Name"</v>
      </c>
      <c r="S20" s="161" t="str">
        <f t="shared" si="3"/>
        <v>"Non-GHGRP Facility Name"</v>
      </c>
      <c r="T20" s="161" t="str">
        <f t="shared" si="3"/>
        <v>"Non-GHGRP Facility Name"</v>
      </c>
      <c r="U20" s="161" t="str">
        <f t="shared" si="3"/>
        <v>"Non-GHGRP Facility Name"</v>
      </c>
      <c r="V20" s="161" t="str">
        <f t="shared" si="3"/>
        <v>"Non-GHGRP Facility Name"</v>
      </c>
      <c r="W20" s="161" t="str">
        <f t="shared" si="3"/>
        <v>"Non-GHGRP Facility Name"</v>
      </c>
      <c r="X20" s="161" t="str">
        <f t="shared" si="3"/>
        <v>"Non-GHGRP Facility Name"</v>
      </c>
      <c r="Y20" s="161" t="str">
        <f t="shared" si="3"/>
        <v>"Non-GHGRP Facility Name"</v>
      </c>
      <c r="Z20" s="161" t="str">
        <f t="shared" si="3"/>
        <v>"Non-GHGRP Facility Name"</v>
      </c>
      <c r="AA20" s="161" t="str">
        <f t="shared" si="3"/>
        <v>"Non-GHGRP Facility Name"</v>
      </c>
      <c r="AB20" s="161" t="str">
        <f t="shared" si="3"/>
        <v>"Non-GHGRP Facility Name"</v>
      </c>
      <c r="AC20" s="161" t="str">
        <f t="shared" si="3"/>
        <v>"Non-GHGRP Facility Name"</v>
      </c>
      <c r="AD20" s="161" t="str">
        <f t="shared" si="3"/>
        <v>"Non-GHGRP Facility Name"</v>
      </c>
      <c r="AE20" s="161" t="str">
        <f t="shared" si="3"/>
        <v>"Non-GHGRP Facility Name"</v>
      </c>
      <c r="AF20" s="161" t="str">
        <f t="shared" si="3"/>
        <v>"Non-GHGRP Facility Name"</v>
      </c>
      <c r="AG20" s="161" t="str">
        <f t="shared" si="3"/>
        <v>"Non-GHGRP Facility Name"</v>
      </c>
      <c r="AH20" s="161" t="str">
        <f t="shared" si="3"/>
        <v>"Non-GHGRP Facility Name"</v>
      </c>
      <c r="AI20" s="161" t="str">
        <f t="shared" si="3"/>
        <v>"Non-GHGRP Facility Name"</v>
      </c>
      <c r="AJ20" s="161" t="str">
        <f t="shared" si="3"/>
        <v>"Non-GHGRP Facility Name"</v>
      </c>
      <c r="AK20" s="161" t="str">
        <f t="shared" si="3"/>
        <v>"Non-GHGRP Facility Name"</v>
      </c>
      <c r="AL20" s="161" t="str">
        <f t="shared" si="3"/>
        <v>"Non-GHGRP Facility Name"</v>
      </c>
      <c r="AM20" s="161" t="str">
        <f t="shared" si="3"/>
        <v>"Non-GHGRP Facility Name"</v>
      </c>
      <c r="AN20" s="161" t="str">
        <f t="shared" si="3"/>
        <v>"Non-GHGRP Facility Name"</v>
      </c>
      <c r="AO20" s="161" t="str">
        <f t="shared" si="3"/>
        <v>"Non-GHGRP Facility Name"</v>
      </c>
      <c r="AP20" s="161" t="str">
        <f t="shared" si="3"/>
        <v>"Non-GHGRP Facility Name"</v>
      </c>
      <c r="AQ20" s="161" t="str">
        <f t="shared" si="3"/>
        <v>"Non-GHGRP Facility Name"</v>
      </c>
      <c r="AR20" s="161" t="str">
        <f t="shared" si="3"/>
        <v>"Non-GHGRP Facility Name"</v>
      </c>
      <c r="AS20" s="161" t="str">
        <f t="shared" si="3"/>
        <v>"Non-GHGRP Facility Name"</v>
      </c>
      <c r="AT20" s="161" t="str">
        <f t="shared" si="3"/>
        <v>"Non-GHGRP Facility Name"</v>
      </c>
      <c r="AU20" s="161" t="str">
        <f t="shared" si="3"/>
        <v>"Non-GHGRP Facility Name"</v>
      </c>
      <c r="AV20" s="161" t="str">
        <f t="shared" si="3"/>
        <v>"Non-GHGRP Facility Name"</v>
      </c>
      <c r="AW20" s="161" t="str">
        <f t="shared" si="3"/>
        <v>"Non-GHGRP Facility Name"</v>
      </c>
      <c r="AX20" s="161" t="str">
        <f t="shared" si="3"/>
        <v>"Non-GHGRP Facility Name"</v>
      </c>
      <c r="AY20" s="161" t="str">
        <f t="shared" si="3"/>
        <v>"Non-GHGRP Facility Name"</v>
      </c>
      <c r="AZ20" s="161" t="str">
        <f t="shared" si="3"/>
        <v>"Non-GHGRP Facility Name"</v>
      </c>
      <c r="BA20" s="161" t="str">
        <f t="shared" si="3"/>
        <v>"Non-GHGRP Facility Name"</v>
      </c>
      <c r="BB20" s="142"/>
      <c r="BC20" s="3"/>
      <c r="BG20" s="174"/>
    </row>
    <row r="21" spans="1:67" x14ac:dyDescent="0.2">
      <c r="A21" s="132" t="s">
        <v>261</v>
      </c>
      <c r="B21" s="184"/>
      <c r="C21" s="184"/>
      <c r="D21" s="184"/>
      <c r="E21" s="184"/>
      <c r="F21" s="184"/>
      <c r="G21" s="184"/>
      <c r="H21" s="184"/>
      <c r="I21" s="184"/>
      <c r="J21" s="184"/>
      <c r="K21" s="184"/>
      <c r="L21" s="184"/>
      <c r="M21" s="184"/>
      <c r="N21" s="184"/>
      <c r="O21" s="184"/>
      <c r="P21" s="184"/>
      <c r="Q21" s="184"/>
      <c r="R21" s="184"/>
      <c r="S21" s="184"/>
      <c r="T21" s="184"/>
      <c r="U21" s="184"/>
      <c r="V21" s="184"/>
      <c r="W21" s="184"/>
      <c r="X21" s="184"/>
      <c r="Y21" s="184"/>
      <c r="Z21" s="184"/>
      <c r="AA21" s="184"/>
      <c r="AB21" s="184"/>
      <c r="AC21" s="184"/>
      <c r="AD21" s="184"/>
      <c r="AE21" s="184"/>
      <c r="AF21" s="184"/>
      <c r="AG21" s="184"/>
      <c r="AH21" s="184"/>
      <c r="AI21" s="184"/>
      <c r="AJ21" s="184"/>
      <c r="AK21" s="184"/>
      <c r="AL21" s="184"/>
      <c r="AM21" s="184"/>
      <c r="AN21" s="184"/>
      <c r="AO21" s="184"/>
      <c r="AP21" s="184"/>
      <c r="AQ21" s="184"/>
      <c r="AR21" s="184"/>
      <c r="AS21" s="184"/>
      <c r="AT21" s="184"/>
      <c r="AU21" s="184"/>
      <c r="AV21" s="184"/>
      <c r="AW21" s="184"/>
      <c r="AX21" s="184"/>
      <c r="AY21" s="184"/>
      <c r="AZ21" s="184"/>
      <c r="BA21" s="184"/>
      <c r="BB21" s="134" t="s">
        <v>237</v>
      </c>
      <c r="BC21" s="3"/>
      <c r="BG21" s="174">
        <f>SUM(B21:BA21)</f>
        <v>0</v>
      </c>
    </row>
    <row r="22" spans="1:67" x14ac:dyDescent="0.2">
      <c r="A22" s="132" t="s">
        <v>249</v>
      </c>
      <c r="B22" s="184"/>
      <c r="C22" s="184"/>
      <c r="D22" s="184"/>
      <c r="E22" s="184"/>
      <c r="F22" s="184"/>
      <c r="G22" s="184"/>
      <c r="H22" s="184"/>
      <c r="I22" s="184"/>
      <c r="J22" s="184"/>
      <c r="K22" s="184"/>
      <c r="L22" s="184"/>
      <c r="M22" s="184"/>
      <c r="N22" s="184"/>
      <c r="O22" s="184"/>
      <c r="P22" s="184"/>
      <c r="Q22" s="184"/>
      <c r="R22" s="184"/>
      <c r="S22" s="184"/>
      <c r="T22" s="184"/>
      <c r="U22" s="184"/>
      <c r="V22" s="184"/>
      <c r="W22" s="184"/>
      <c r="X22" s="184"/>
      <c r="Y22" s="184"/>
      <c r="Z22" s="184"/>
      <c r="AA22" s="184"/>
      <c r="AB22" s="184"/>
      <c r="AC22" s="184"/>
      <c r="AD22" s="184"/>
      <c r="AE22" s="184"/>
      <c r="AF22" s="184"/>
      <c r="AG22" s="184"/>
      <c r="AH22" s="184"/>
      <c r="AI22" s="184"/>
      <c r="AJ22" s="184"/>
      <c r="AK22" s="184"/>
      <c r="AL22" s="184"/>
      <c r="AM22" s="184"/>
      <c r="AN22" s="184"/>
      <c r="AO22" s="184"/>
      <c r="AP22" s="184"/>
      <c r="AQ22" s="184"/>
      <c r="AR22" s="184"/>
      <c r="AS22" s="184"/>
      <c r="AT22" s="184"/>
      <c r="AU22" s="184"/>
      <c r="AV22" s="184"/>
      <c r="AW22" s="184"/>
      <c r="AX22" s="184"/>
      <c r="AY22" s="184"/>
      <c r="AZ22" s="184"/>
      <c r="BA22" s="184"/>
      <c r="BB22" s="134" t="s">
        <v>251</v>
      </c>
      <c r="BC22" s="3"/>
      <c r="BG22" s="174">
        <f t="shared" ref="BG22:BG25" si="4">SUM(B22:BA22)</f>
        <v>0</v>
      </c>
    </row>
    <row r="23" spans="1:67" x14ac:dyDescent="0.2">
      <c r="A23" s="132" t="s">
        <v>250</v>
      </c>
      <c r="B23" s="184"/>
      <c r="C23" s="184"/>
      <c r="D23" s="184"/>
      <c r="E23" s="184"/>
      <c r="F23" s="184"/>
      <c r="G23" s="184"/>
      <c r="H23" s="184"/>
      <c r="I23" s="184"/>
      <c r="J23" s="184"/>
      <c r="K23" s="184"/>
      <c r="L23" s="184"/>
      <c r="M23" s="184"/>
      <c r="N23" s="184"/>
      <c r="O23" s="184"/>
      <c r="P23" s="184"/>
      <c r="Q23" s="184"/>
      <c r="R23" s="184"/>
      <c r="S23" s="184"/>
      <c r="T23" s="184"/>
      <c r="U23" s="184"/>
      <c r="V23" s="184"/>
      <c r="W23" s="184"/>
      <c r="X23" s="184"/>
      <c r="Y23" s="184"/>
      <c r="Z23" s="184"/>
      <c r="AA23" s="184"/>
      <c r="AB23" s="184"/>
      <c r="AC23" s="184"/>
      <c r="AD23" s="184"/>
      <c r="AE23" s="184"/>
      <c r="AF23" s="184"/>
      <c r="AG23" s="184"/>
      <c r="AH23" s="184"/>
      <c r="AI23" s="184"/>
      <c r="AJ23" s="184"/>
      <c r="AK23" s="184"/>
      <c r="AL23" s="184"/>
      <c r="AM23" s="184"/>
      <c r="AN23" s="184"/>
      <c r="AO23" s="184"/>
      <c r="AP23" s="184"/>
      <c r="AQ23" s="184"/>
      <c r="AR23" s="184"/>
      <c r="AS23" s="184"/>
      <c r="AT23" s="184"/>
      <c r="AU23" s="184"/>
      <c r="AV23" s="184"/>
      <c r="AW23" s="184"/>
      <c r="AX23" s="184"/>
      <c r="AY23" s="184"/>
      <c r="AZ23" s="184"/>
      <c r="BA23" s="184"/>
      <c r="BB23" s="134" t="s">
        <v>252</v>
      </c>
      <c r="BC23" s="3"/>
      <c r="BG23" s="174">
        <f t="shared" si="4"/>
        <v>0</v>
      </c>
      <c r="BO23" s="44"/>
    </row>
    <row r="24" spans="1:67" x14ac:dyDescent="0.2">
      <c r="A24" s="132" t="s">
        <v>238</v>
      </c>
      <c r="B24" s="184"/>
      <c r="C24" s="184"/>
      <c r="D24" s="184"/>
      <c r="E24" s="184"/>
      <c r="F24" s="184"/>
      <c r="G24" s="184"/>
      <c r="H24" s="184"/>
      <c r="I24" s="184"/>
      <c r="J24" s="184"/>
      <c r="K24" s="184"/>
      <c r="L24" s="184"/>
      <c r="M24" s="184"/>
      <c r="N24" s="184"/>
      <c r="O24" s="184"/>
      <c r="P24" s="184"/>
      <c r="Q24" s="184"/>
      <c r="R24" s="184"/>
      <c r="S24" s="184"/>
      <c r="T24" s="184"/>
      <c r="U24" s="184"/>
      <c r="V24" s="184"/>
      <c r="W24" s="184"/>
      <c r="X24" s="184"/>
      <c r="Y24" s="184"/>
      <c r="Z24" s="184"/>
      <c r="AA24" s="184"/>
      <c r="AB24" s="184"/>
      <c r="AC24" s="184"/>
      <c r="AD24" s="184"/>
      <c r="AE24" s="184"/>
      <c r="AF24" s="184"/>
      <c r="AG24" s="184"/>
      <c r="AH24" s="184"/>
      <c r="AI24" s="184"/>
      <c r="AJ24" s="184"/>
      <c r="AK24" s="184"/>
      <c r="AL24" s="184"/>
      <c r="AM24" s="184"/>
      <c r="AN24" s="184"/>
      <c r="AO24" s="184"/>
      <c r="AP24" s="184"/>
      <c r="AQ24" s="184"/>
      <c r="AR24" s="184"/>
      <c r="AS24" s="184"/>
      <c r="AT24" s="184"/>
      <c r="AU24" s="184"/>
      <c r="AV24" s="184"/>
      <c r="AW24" s="184"/>
      <c r="AX24" s="184"/>
      <c r="AY24" s="184"/>
      <c r="AZ24" s="184"/>
      <c r="BA24" s="184"/>
      <c r="BB24" s="134" t="s">
        <v>280</v>
      </c>
      <c r="BC24" s="3"/>
      <c r="BG24" s="174">
        <f t="shared" si="4"/>
        <v>0</v>
      </c>
      <c r="BO24" s="44"/>
    </row>
    <row r="25" spans="1:67" ht="13.5" thickBot="1" x14ac:dyDescent="0.25">
      <c r="A25" s="143" t="s">
        <v>269</v>
      </c>
      <c r="B25" s="185"/>
      <c r="C25" s="185"/>
      <c r="D25" s="185"/>
      <c r="E25" s="185"/>
      <c r="F25" s="185"/>
      <c r="G25" s="185"/>
      <c r="H25" s="185"/>
      <c r="I25" s="185"/>
      <c r="J25" s="185"/>
      <c r="K25" s="185"/>
      <c r="L25" s="185"/>
      <c r="M25" s="185"/>
      <c r="N25" s="185"/>
      <c r="O25" s="185"/>
      <c r="P25" s="185"/>
      <c r="Q25" s="185"/>
      <c r="R25" s="185"/>
      <c r="S25" s="185"/>
      <c r="T25" s="185"/>
      <c r="U25" s="185"/>
      <c r="V25" s="185"/>
      <c r="W25" s="185"/>
      <c r="X25" s="185"/>
      <c r="Y25" s="185"/>
      <c r="Z25" s="185"/>
      <c r="AA25" s="185"/>
      <c r="AB25" s="185"/>
      <c r="AC25" s="185"/>
      <c r="AD25" s="185"/>
      <c r="AE25" s="185"/>
      <c r="AF25" s="185"/>
      <c r="AG25" s="185"/>
      <c r="AH25" s="185"/>
      <c r="AI25" s="185"/>
      <c r="AJ25" s="185"/>
      <c r="AK25" s="185"/>
      <c r="AL25" s="185"/>
      <c r="AM25" s="185"/>
      <c r="AN25" s="185"/>
      <c r="AO25" s="185"/>
      <c r="AP25" s="185"/>
      <c r="AQ25" s="185"/>
      <c r="AR25" s="185"/>
      <c r="AS25" s="185"/>
      <c r="AT25" s="185"/>
      <c r="AU25" s="185"/>
      <c r="AV25" s="185"/>
      <c r="AW25" s="185"/>
      <c r="AX25" s="185"/>
      <c r="AY25" s="185"/>
      <c r="AZ25" s="185"/>
      <c r="BA25" s="185"/>
      <c r="BB25" s="144" t="s">
        <v>268</v>
      </c>
      <c r="BC25" s="3"/>
      <c r="BG25" s="175">
        <f t="shared" si="4"/>
        <v>0</v>
      </c>
    </row>
    <row r="26" spans="1:67" ht="14.25" thickTop="1" thickBot="1" x14ac:dyDescent="0.25">
      <c r="A26" s="113"/>
      <c r="B26" s="111"/>
      <c r="C26" s="111"/>
      <c r="D26" s="111"/>
      <c r="E26" s="111"/>
      <c r="F26" s="111"/>
      <c r="G26" s="111"/>
      <c r="H26" s="111"/>
      <c r="I26" s="111"/>
      <c r="J26" s="111"/>
      <c r="K26" s="111"/>
      <c r="L26" s="111"/>
      <c r="M26" s="111"/>
      <c r="N26" s="111"/>
      <c r="O26" s="111"/>
      <c r="P26" s="111"/>
      <c r="Q26" s="111"/>
      <c r="R26" s="111"/>
      <c r="S26" s="111"/>
      <c r="T26" s="111"/>
      <c r="U26" s="111"/>
      <c r="V26" s="111"/>
      <c r="W26" s="111"/>
      <c r="X26" s="111"/>
      <c r="Y26" s="111"/>
      <c r="Z26" s="111"/>
      <c r="AA26" s="111"/>
      <c r="AB26" s="111"/>
      <c r="AC26" s="111"/>
      <c r="AD26" s="111"/>
      <c r="AE26" s="111"/>
      <c r="AF26" s="111"/>
      <c r="AG26" s="111"/>
      <c r="AH26" s="111"/>
      <c r="AI26" s="111"/>
      <c r="AJ26" s="111"/>
      <c r="AK26" s="111"/>
      <c r="AL26" s="111"/>
      <c r="AM26" s="111"/>
      <c r="AN26" s="111"/>
      <c r="AO26" s="111"/>
      <c r="AP26" s="111"/>
      <c r="AQ26" s="111"/>
      <c r="AR26" s="111"/>
      <c r="AS26" s="111"/>
      <c r="AT26" s="111"/>
      <c r="AU26" s="111"/>
      <c r="AV26" s="111"/>
      <c r="AW26" s="111"/>
      <c r="AX26" s="111"/>
      <c r="AY26" s="111"/>
      <c r="AZ26" s="111"/>
      <c r="BA26" s="111"/>
      <c r="BB26" s="5"/>
      <c r="BC26" s="3"/>
    </row>
    <row r="27" spans="1:67" ht="21.75" customHeight="1" thickTop="1" thickBot="1" x14ac:dyDescent="0.35">
      <c r="A27" s="251" t="s">
        <v>370</v>
      </c>
      <c r="B27" s="252"/>
      <c r="C27" s="252"/>
      <c r="D27" s="252"/>
      <c r="E27" s="252"/>
      <c r="F27" s="252"/>
      <c r="G27" s="252"/>
      <c r="H27" s="252"/>
      <c r="I27" s="253"/>
      <c r="J27" s="115"/>
      <c r="K27" s="115"/>
      <c r="L27" s="115"/>
      <c r="M27" s="115"/>
      <c r="N27" s="115"/>
      <c r="O27" s="115"/>
      <c r="P27" s="115"/>
      <c r="Q27" s="115"/>
      <c r="R27" s="115"/>
      <c r="S27" s="115"/>
      <c r="T27" s="115"/>
      <c r="U27" s="115"/>
      <c r="V27" s="115"/>
      <c r="W27" s="115"/>
      <c r="X27" s="115"/>
      <c r="Y27" s="115"/>
      <c r="Z27" s="115"/>
      <c r="AA27" s="115"/>
      <c r="AB27" s="115"/>
      <c r="AC27" s="115"/>
      <c r="AD27" s="115"/>
      <c r="AE27" s="115"/>
      <c r="AF27" s="115"/>
      <c r="AG27" s="115"/>
      <c r="AH27" s="115"/>
      <c r="AI27" s="115"/>
      <c r="AJ27" s="115"/>
      <c r="AK27" s="115"/>
      <c r="AL27" s="115"/>
      <c r="AM27" s="115"/>
      <c r="AN27" s="115"/>
      <c r="AO27" s="115"/>
      <c r="AP27" s="115"/>
      <c r="AQ27" s="115"/>
      <c r="AR27" s="115"/>
      <c r="AS27" s="115"/>
      <c r="AT27" s="115"/>
      <c r="AU27" s="115"/>
      <c r="AV27" s="115"/>
      <c r="AW27" s="115"/>
      <c r="AX27" s="115"/>
      <c r="AY27" s="115"/>
      <c r="AZ27" s="115"/>
      <c r="BA27" s="115"/>
      <c r="BB27" s="115"/>
      <c r="BC27" s="127"/>
    </row>
    <row r="28" spans="1:67" ht="19.5" thickTop="1" thickBot="1" x14ac:dyDescent="0.3">
      <c r="A28" s="117" t="s">
        <v>277</v>
      </c>
      <c r="B28" s="28"/>
      <c r="C28" s="28"/>
      <c r="D28" s="28"/>
      <c r="E28" s="28"/>
      <c r="F28" s="28"/>
      <c r="G28" s="28"/>
      <c r="H28" s="28"/>
      <c r="I28" s="28"/>
      <c r="J28" s="28"/>
      <c r="K28" s="28"/>
      <c r="L28" s="28"/>
      <c r="M28" s="28"/>
      <c r="N28" s="28"/>
      <c r="O28" s="28"/>
      <c r="P28" s="28"/>
      <c r="Q28" s="28"/>
      <c r="R28" s="28"/>
      <c r="S28" s="28"/>
      <c r="T28" s="28"/>
      <c r="U28" s="28"/>
      <c r="V28" s="28"/>
      <c r="W28" s="28"/>
      <c r="X28" s="28"/>
      <c r="Y28" s="28"/>
      <c r="Z28" s="28"/>
      <c r="AA28" s="28"/>
      <c r="AB28" s="28"/>
      <c r="AC28" s="28"/>
      <c r="AD28" s="28"/>
      <c r="AE28" s="28"/>
      <c r="AF28" s="28"/>
      <c r="AG28" s="28"/>
      <c r="AH28" s="28"/>
      <c r="AI28" s="28"/>
      <c r="AJ28" s="28"/>
      <c r="AK28" s="28"/>
      <c r="AL28" s="28"/>
      <c r="AM28" s="28"/>
      <c r="AN28" s="28"/>
      <c r="AO28" s="28"/>
      <c r="AP28" s="28"/>
      <c r="AQ28" s="28"/>
      <c r="AR28" s="28"/>
      <c r="AS28" s="28"/>
      <c r="AT28" s="28"/>
      <c r="AU28" s="28"/>
      <c r="AV28" s="28"/>
      <c r="AW28" s="28"/>
      <c r="AX28" s="28"/>
      <c r="AY28" s="28"/>
      <c r="AZ28" s="28"/>
      <c r="BA28" s="28"/>
      <c r="BB28" s="26"/>
      <c r="BC28" s="128"/>
    </row>
    <row r="29" spans="1:67" s="4" customFormat="1" ht="51.75" thickTop="1" x14ac:dyDescent="0.2">
      <c r="A29" s="129" t="s">
        <v>0</v>
      </c>
      <c r="B29" s="248" t="s">
        <v>260</v>
      </c>
      <c r="C29" s="248"/>
      <c r="D29" s="248"/>
      <c r="E29" s="248"/>
      <c r="F29" s="248"/>
      <c r="G29" s="248"/>
      <c r="H29" s="248"/>
      <c r="I29" s="248"/>
      <c r="J29" s="43"/>
      <c r="K29" s="43"/>
      <c r="L29" s="43"/>
      <c r="M29" s="43"/>
      <c r="N29" s="43"/>
      <c r="O29" s="43"/>
      <c r="P29" s="43"/>
      <c r="Q29" s="43"/>
      <c r="R29" s="43"/>
      <c r="S29" s="43"/>
      <c r="T29" s="43"/>
      <c r="U29" s="43"/>
      <c r="V29" s="43"/>
      <c r="W29" s="43"/>
      <c r="X29" s="43"/>
      <c r="Y29" s="43"/>
      <c r="Z29" s="43"/>
      <c r="AA29" s="43"/>
      <c r="AB29" s="43"/>
      <c r="AC29" s="43"/>
      <c r="AD29" s="43"/>
      <c r="AE29" s="43"/>
      <c r="AF29" s="43"/>
      <c r="AG29" s="43"/>
      <c r="AH29" s="43"/>
      <c r="AI29" s="43"/>
      <c r="AJ29" s="43"/>
      <c r="AK29" s="43"/>
      <c r="AL29" s="43"/>
      <c r="AM29" s="43"/>
      <c r="AN29" s="43"/>
      <c r="AO29" s="43"/>
      <c r="AP29" s="43"/>
      <c r="AQ29" s="43"/>
      <c r="AR29" s="43"/>
      <c r="AS29" s="43"/>
      <c r="AT29" s="43"/>
      <c r="AU29" s="43"/>
      <c r="AV29" s="43"/>
      <c r="AW29" s="43"/>
      <c r="AX29" s="43"/>
      <c r="AY29" s="43"/>
      <c r="AZ29" s="43"/>
      <c r="BA29" s="43"/>
      <c r="BB29" s="43" t="s">
        <v>248</v>
      </c>
      <c r="BC29" s="130" t="s">
        <v>281</v>
      </c>
      <c r="BG29" s="173" t="s">
        <v>377</v>
      </c>
    </row>
    <row r="30" spans="1:67" s="4" customFormat="1" ht="25.5" x14ac:dyDescent="0.2">
      <c r="A30" s="129"/>
      <c r="B30" s="161" t="str">
        <f>+B$5</f>
        <v>"Non-GHGRP Facility Name"</v>
      </c>
      <c r="C30" s="161" t="str">
        <f t="shared" ref="C30:BA30" si="5">+C$5</f>
        <v>"Non-GHGRP Facility Name"</v>
      </c>
      <c r="D30" s="161" t="str">
        <f t="shared" si="5"/>
        <v>"Non-GHGRP Facility Name"</v>
      </c>
      <c r="E30" s="161" t="str">
        <f t="shared" si="5"/>
        <v>"Non-GHGRP Facility Name"</v>
      </c>
      <c r="F30" s="161" t="str">
        <f t="shared" si="5"/>
        <v>"Non-GHGRP Facility Name"</v>
      </c>
      <c r="G30" s="161" t="str">
        <f t="shared" si="5"/>
        <v>"Non-GHGRP Facility Name"</v>
      </c>
      <c r="H30" s="161" t="str">
        <f t="shared" si="5"/>
        <v>"Non-GHGRP Facility Name"</v>
      </c>
      <c r="I30" s="161" t="str">
        <f t="shared" si="5"/>
        <v>"Non-GHGRP Facility Name"</v>
      </c>
      <c r="J30" s="161" t="str">
        <f t="shared" si="5"/>
        <v>"Non-GHGRP Facility Name"</v>
      </c>
      <c r="K30" s="161" t="str">
        <f t="shared" si="5"/>
        <v>"Non-GHGRP Facility Name"</v>
      </c>
      <c r="L30" s="161" t="str">
        <f t="shared" si="5"/>
        <v>"Non-GHGRP Facility Name"</v>
      </c>
      <c r="M30" s="161" t="str">
        <f t="shared" si="5"/>
        <v>"Non-GHGRP Facility Name"</v>
      </c>
      <c r="N30" s="161" t="str">
        <f t="shared" si="5"/>
        <v>"Non-GHGRP Facility Name"</v>
      </c>
      <c r="O30" s="161" t="str">
        <f t="shared" si="5"/>
        <v>"Non-GHGRP Facility Name"</v>
      </c>
      <c r="P30" s="161" t="str">
        <f t="shared" si="5"/>
        <v>"Non-GHGRP Facility Name"</v>
      </c>
      <c r="Q30" s="161" t="str">
        <f t="shared" si="5"/>
        <v>"Non-GHGRP Facility Name"</v>
      </c>
      <c r="R30" s="161" t="str">
        <f t="shared" si="5"/>
        <v>"Non-GHGRP Facility Name"</v>
      </c>
      <c r="S30" s="161" t="str">
        <f t="shared" si="5"/>
        <v>"Non-GHGRP Facility Name"</v>
      </c>
      <c r="T30" s="161" t="str">
        <f t="shared" si="5"/>
        <v>"Non-GHGRP Facility Name"</v>
      </c>
      <c r="U30" s="161" t="str">
        <f t="shared" si="5"/>
        <v>"Non-GHGRP Facility Name"</v>
      </c>
      <c r="V30" s="161" t="str">
        <f t="shared" si="5"/>
        <v>"Non-GHGRP Facility Name"</v>
      </c>
      <c r="W30" s="161" t="str">
        <f t="shared" si="5"/>
        <v>"Non-GHGRP Facility Name"</v>
      </c>
      <c r="X30" s="161" t="str">
        <f t="shared" si="5"/>
        <v>"Non-GHGRP Facility Name"</v>
      </c>
      <c r="Y30" s="161" t="str">
        <f t="shared" si="5"/>
        <v>"Non-GHGRP Facility Name"</v>
      </c>
      <c r="Z30" s="161" t="str">
        <f t="shared" si="5"/>
        <v>"Non-GHGRP Facility Name"</v>
      </c>
      <c r="AA30" s="161" t="str">
        <f t="shared" si="5"/>
        <v>"Non-GHGRP Facility Name"</v>
      </c>
      <c r="AB30" s="161" t="str">
        <f t="shared" si="5"/>
        <v>"Non-GHGRP Facility Name"</v>
      </c>
      <c r="AC30" s="161" t="str">
        <f t="shared" si="5"/>
        <v>"Non-GHGRP Facility Name"</v>
      </c>
      <c r="AD30" s="161" t="str">
        <f t="shared" si="5"/>
        <v>"Non-GHGRP Facility Name"</v>
      </c>
      <c r="AE30" s="161" t="str">
        <f t="shared" si="5"/>
        <v>"Non-GHGRP Facility Name"</v>
      </c>
      <c r="AF30" s="161" t="str">
        <f t="shared" si="5"/>
        <v>"Non-GHGRP Facility Name"</v>
      </c>
      <c r="AG30" s="161" t="str">
        <f t="shared" si="5"/>
        <v>"Non-GHGRP Facility Name"</v>
      </c>
      <c r="AH30" s="161" t="str">
        <f t="shared" si="5"/>
        <v>"Non-GHGRP Facility Name"</v>
      </c>
      <c r="AI30" s="161" t="str">
        <f t="shared" si="5"/>
        <v>"Non-GHGRP Facility Name"</v>
      </c>
      <c r="AJ30" s="161" t="str">
        <f t="shared" si="5"/>
        <v>"Non-GHGRP Facility Name"</v>
      </c>
      <c r="AK30" s="161" t="str">
        <f t="shared" si="5"/>
        <v>"Non-GHGRP Facility Name"</v>
      </c>
      <c r="AL30" s="161" t="str">
        <f t="shared" si="5"/>
        <v>"Non-GHGRP Facility Name"</v>
      </c>
      <c r="AM30" s="161" t="str">
        <f t="shared" si="5"/>
        <v>"Non-GHGRP Facility Name"</v>
      </c>
      <c r="AN30" s="161" t="str">
        <f t="shared" si="5"/>
        <v>"Non-GHGRP Facility Name"</v>
      </c>
      <c r="AO30" s="161" t="str">
        <f t="shared" si="5"/>
        <v>"Non-GHGRP Facility Name"</v>
      </c>
      <c r="AP30" s="161" t="str">
        <f t="shared" si="5"/>
        <v>"Non-GHGRP Facility Name"</v>
      </c>
      <c r="AQ30" s="161" t="str">
        <f t="shared" si="5"/>
        <v>"Non-GHGRP Facility Name"</v>
      </c>
      <c r="AR30" s="161" t="str">
        <f t="shared" si="5"/>
        <v>"Non-GHGRP Facility Name"</v>
      </c>
      <c r="AS30" s="161" t="str">
        <f t="shared" si="5"/>
        <v>"Non-GHGRP Facility Name"</v>
      </c>
      <c r="AT30" s="161" t="str">
        <f t="shared" si="5"/>
        <v>"Non-GHGRP Facility Name"</v>
      </c>
      <c r="AU30" s="161" t="str">
        <f t="shared" si="5"/>
        <v>"Non-GHGRP Facility Name"</v>
      </c>
      <c r="AV30" s="161" t="str">
        <f t="shared" si="5"/>
        <v>"Non-GHGRP Facility Name"</v>
      </c>
      <c r="AW30" s="161" t="str">
        <f t="shared" si="5"/>
        <v>"Non-GHGRP Facility Name"</v>
      </c>
      <c r="AX30" s="161" t="str">
        <f t="shared" si="5"/>
        <v>"Non-GHGRP Facility Name"</v>
      </c>
      <c r="AY30" s="161" t="str">
        <f t="shared" si="5"/>
        <v>"Non-GHGRP Facility Name"</v>
      </c>
      <c r="AZ30" s="161" t="str">
        <f t="shared" si="5"/>
        <v>"Non-GHGRP Facility Name"</v>
      </c>
      <c r="BA30" s="161" t="str">
        <f t="shared" si="5"/>
        <v>"Non-GHGRP Facility Name"</v>
      </c>
      <c r="BB30" s="43"/>
      <c r="BC30" s="131" t="s">
        <v>338</v>
      </c>
      <c r="BG30" s="174"/>
    </row>
    <row r="31" spans="1:67" ht="140.25" x14ac:dyDescent="0.2">
      <c r="A31" s="132" t="s">
        <v>22</v>
      </c>
      <c r="B31" s="114">
        <f>B21*'Emission Factor References'!$D$16/1000</f>
        <v>0</v>
      </c>
      <c r="C31" s="114">
        <f>C21*'Emission Factor References'!$D$16/1000</f>
        <v>0</v>
      </c>
      <c r="D31" s="114">
        <f>D21*'Emission Factor References'!$D$16/1000</f>
        <v>0</v>
      </c>
      <c r="E31" s="114">
        <f>E21*'Emission Factor References'!$D$16/1000</f>
        <v>0</v>
      </c>
      <c r="F31" s="114">
        <f>F21*'Emission Factor References'!$D$16/1000</f>
        <v>0</v>
      </c>
      <c r="G31" s="114">
        <f>G21*'Emission Factor References'!$D$16/1000</f>
        <v>0</v>
      </c>
      <c r="H31" s="114">
        <f>H21*'Emission Factor References'!$D$16/1000</f>
        <v>0</v>
      </c>
      <c r="I31" s="114">
        <f>I21*'Emission Factor References'!$D$16/1000</f>
        <v>0</v>
      </c>
      <c r="J31" s="114">
        <f>J21*'Emission Factor References'!$D$16/1000</f>
        <v>0</v>
      </c>
      <c r="K31" s="114">
        <f>K21*'Emission Factor References'!$D$16/1000</f>
        <v>0</v>
      </c>
      <c r="L31" s="114">
        <f>L21*'Emission Factor References'!$D$16/1000</f>
        <v>0</v>
      </c>
      <c r="M31" s="114">
        <f>M21*'Emission Factor References'!$D$16/1000</f>
        <v>0</v>
      </c>
      <c r="N31" s="114">
        <f>N21*'Emission Factor References'!$D$16/1000</f>
        <v>0</v>
      </c>
      <c r="O31" s="114">
        <f>O21*'Emission Factor References'!$D$16/1000</f>
        <v>0</v>
      </c>
      <c r="P31" s="114">
        <f>P21*'Emission Factor References'!$D$16/1000</f>
        <v>0</v>
      </c>
      <c r="Q31" s="114">
        <f>Q21*'Emission Factor References'!$D$16/1000</f>
        <v>0</v>
      </c>
      <c r="R31" s="114">
        <f>R21*'Emission Factor References'!$D$16/1000</f>
        <v>0</v>
      </c>
      <c r="S31" s="114">
        <f>S21*'Emission Factor References'!$D$16/1000</f>
        <v>0</v>
      </c>
      <c r="T31" s="114">
        <f>T21*'Emission Factor References'!$D$16/1000</f>
        <v>0</v>
      </c>
      <c r="U31" s="114">
        <f>U21*'Emission Factor References'!$D$16/1000</f>
        <v>0</v>
      </c>
      <c r="V31" s="114">
        <f>V21*'Emission Factor References'!$D$16/1000</f>
        <v>0</v>
      </c>
      <c r="W31" s="114">
        <f>W21*'Emission Factor References'!$D$16/1000</f>
        <v>0</v>
      </c>
      <c r="X31" s="114">
        <f>X21*'Emission Factor References'!$D$16/1000</f>
        <v>0</v>
      </c>
      <c r="Y31" s="114">
        <f>Y21*'Emission Factor References'!$D$16/1000</f>
        <v>0</v>
      </c>
      <c r="Z31" s="114">
        <f>Z21*'Emission Factor References'!$D$16/1000</f>
        <v>0</v>
      </c>
      <c r="AA31" s="114">
        <f>AA21*'Emission Factor References'!$D$16/1000</f>
        <v>0</v>
      </c>
      <c r="AB31" s="114">
        <f>AB21*'Emission Factor References'!$D$16/1000</f>
        <v>0</v>
      </c>
      <c r="AC31" s="114">
        <f>AC21*'Emission Factor References'!$D$16/1000</f>
        <v>0</v>
      </c>
      <c r="AD31" s="114">
        <f>AD21*'Emission Factor References'!$D$16/1000</f>
        <v>0</v>
      </c>
      <c r="AE31" s="114">
        <f>AE21*'Emission Factor References'!$D$16/1000</f>
        <v>0</v>
      </c>
      <c r="AF31" s="114">
        <f>AF21*'Emission Factor References'!$D$16/1000</f>
        <v>0</v>
      </c>
      <c r="AG31" s="114">
        <f>AG21*'Emission Factor References'!$D$16/1000</f>
        <v>0</v>
      </c>
      <c r="AH31" s="114">
        <f>AH21*'Emission Factor References'!$D$16/1000</f>
        <v>0</v>
      </c>
      <c r="AI31" s="114">
        <f>AI21*'Emission Factor References'!$D$16/1000</f>
        <v>0</v>
      </c>
      <c r="AJ31" s="114">
        <f>AJ21*'Emission Factor References'!$D$16/1000</f>
        <v>0</v>
      </c>
      <c r="AK31" s="114">
        <f>AK21*'Emission Factor References'!$D$16/1000</f>
        <v>0</v>
      </c>
      <c r="AL31" s="114">
        <f>AL21*'Emission Factor References'!$D$16/1000</f>
        <v>0</v>
      </c>
      <c r="AM31" s="114">
        <f>AM21*'Emission Factor References'!$D$16/1000</f>
        <v>0</v>
      </c>
      <c r="AN31" s="114">
        <f>AN21*'Emission Factor References'!$D$16/1000</f>
        <v>0</v>
      </c>
      <c r="AO31" s="114">
        <f>AO21*'Emission Factor References'!$D$16/1000</f>
        <v>0</v>
      </c>
      <c r="AP31" s="114">
        <f>AP21*'Emission Factor References'!$D$16/1000</f>
        <v>0</v>
      </c>
      <c r="AQ31" s="114">
        <f>AQ21*'Emission Factor References'!$D$16/1000</f>
        <v>0</v>
      </c>
      <c r="AR31" s="114">
        <f>AR21*'Emission Factor References'!$D$16/1000</f>
        <v>0</v>
      </c>
      <c r="AS31" s="114">
        <f>AS21*'Emission Factor References'!$D$16/1000</f>
        <v>0</v>
      </c>
      <c r="AT31" s="114">
        <f>AT21*'Emission Factor References'!$D$16/1000</f>
        <v>0</v>
      </c>
      <c r="AU31" s="114">
        <f>AU21*'Emission Factor References'!$D$16/1000</f>
        <v>0</v>
      </c>
      <c r="AV31" s="114">
        <f>AV21*'Emission Factor References'!$D$16/1000</f>
        <v>0</v>
      </c>
      <c r="AW31" s="114">
        <f>AW21*'Emission Factor References'!$D$16/1000</f>
        <v>0</v>
      </c>
      <c r="AX31" s="114">
        <f>AX21*'Emission Factor References'!$D$16/1000</f>
        <v>0</v>
      </c>
      <c r="AY31" s="114">
        <f>AY21*'Emission Factor References'!$D$16/1000</f>
        <v>0</v>
      </c>
      <c r="AZ31" s="114">
        <f>AZ21*'Emission Factor References'!$D$16/1000</f>
        <v>0</v>
      </c>
      <c r="BA31" s="114">
        <f>BA21*'Emission Factor References'!$D$16/1000</f>
        <v>0</v>
      </c>
      <c r="BB31" s="45" t="str">
        <f>ROUND('Emission Factor References'!D16,2)&amp;" "&amp;'Emission Factor References'!E16</f>
        <v>44000 kg CH4/dry seal compressor</v>
      </c>
      <c r="BC31" s="91" t="s">
        <v>363</v>
      </c>
      <c r="BG31" s="174">
        <f>SUM(B31:BA31)</f>
        <v>0</v>
      </c>
    </row>
    <row r="32" spans="1:67" ht="108.75" customHeight="1" x14ac:dyDescent="0.2">
      <c r="A32" s="133" t="s">
        <v>253</v>
      </c>
      <c r="B32" s="186">
        <f>B22*'Emission Factor References'!$D$17/1000</f>
        <v>0</v>
      </c>
      <c r="C32" s="186">
        <f>C22*'Emission Factor References'!$D$17/1000</f>
        <v>0</v>
      </c>
      <c r="D32" s="186">
        <f>D22*'Emission Factor References'!$D$17/1000</f>
        <v>0</v>
      </c>
      <c r="E32" s="186">
        <f>E22*'Emission Factor References'!$D$17/1000</f>
        <v>0</v>
      </c>
      <c r="F32" s="186">
        <f>F22*'Emission Factor References'!$D$17/1000</f>
        <v>0</v>
      </c>
      <c r="G32" s="186">
        <f>G22*'Emission Factor References'!$D$17/1000</f>
        <v>0</v>
      </c>
      <c r="H32" s="186">
        <f>H22*'Emission Factor References'!$D$17/1000</f>
        <v>0</v>
      </c>
      <c r="I32" s="186">
        <f>I22*'Emission Factor References'!$D$17/1000</f>
        <v>0</v>
      </c>
      <c r="J32" s="186">
        <f>J22*'Emission Factor References'!$D$17/1000</f>
        <v>0</v>
      </c>
      <c r="K32" s="186">
        <f>K22*'Emission Factor References'!$D$17/1000</f>
        <v>0</v>
      </c>
      <c r="L32" s="186">
        <f>L22*'Emission Factor References'!$D$17/1000</f>
        <v>0</v>
      </c>
      <c r="M32" s="186">
        <f>M22*'Emission Factor References'!$D$17/1000</f>
        <v>0</v>
      </c>
      <c r="N32" s="186">
        <f>N22*'Emission Factor References'!$D$17/1000</f>
        <v>0</v>
      </c>
      <c r="O32" s="186">
        <f>O22*'Emission Factor References'!$D$17/1000</f>
        <v>0</v>
      </c>
      <c r="P32" s="186">
        <f>P22*'Emission Factor References'!$D$17/1000</f>
        <v>0</v>
      </c>
      <c r="Q32" s="186">
        <f>Q22*'Emission Factor References'!$D$17/1000</f>
        <v>0</v>
      </c>
      <c r="R32" s="186">
        <f>R22*'Emission Factor References'!$D$17/1000</f>
        <v>0</v>
      </c>
      <c r="S32" s="186">
        <f>S22*'Emission Factor References'!$D$17/1000</f>
        <v>0</v>
      </c>
      <c r="T32" s="186">
        <f>T22*'Emission Factor References'!$D$17/1000</f>
        <v>0</v>
      </c>
      <c r="U32" s="186">
        <f>U22*'Emission Factor References'!$D$17/1000</f>
        <v>0</v>
      </c>
      <c r="V32" s="186">
        <f>V22*'Emission Factor References'!$D$17/1000</f>
        <v>0</v>
      </c>
      <c r="W32" s="186">
        <f>W22*'Emission Factor References'!$D$17/1000</f>
        <v>0</v>
      </c>
      <c r="X32" s="186">
        <f>X22*'Emission Factor References'!$D$17/1000</f>
        <v>0</v>
      </c>
      <c r="Y32" s="186">
        <f>Y22*'Emission Factor References'!$D$17/1000</f>
        <v>0</v>
      </c>
      <c r="Z32" s="186">
        <f>Z22*'Emission Factor References'!$D$17/1000</f>
        <v>0</v>
      </c>
      <c r="AA32" s="186">
        <f>AA22*'Emission Factor References'!$D$17/1000</f>
        <v>0</v>
      </c>
      <c r="AB32" s="186">
        <f>AB22*'Emission Factor References'!$D$17/1000</f>
        <v>0</v>
      </c>
      <c r="AC32" s="186">
        <f>AC22*'Emission Factor References'!$D$17/1000</f>
        <v>0</v>
      </c>
      <c r="AD32" s="186">
        <f>AD22*'Emission Factor References'!$D$17/1000</f>
        <v>0</v>
      </c>
      <c r="AE32" s="186">
        <f>AE22*'Emission Factor References'!$D$17/1000</f>
        <v>0</v>
      </c>
      <c r="AF32" s="186">
        <f>AF22*'Emission Factor References'!$D$17/1000</f>
        <v>0</v>
      </c>
      <c r="AG32" s="186">
        <f>AG22*'Emission Factor References'!$D$17/1000</f>
        <v>0</v>
      </c>
      <c r="AH32" s="186">
        <f>AH22*'Emission Factor References'!$D$17/1000</f>
        <v>0</v>
      </c>
      <c r="AI32" s="186">
        <f>AI22*'Emission Factor References'!$D$17/1000</f>
        <v>0</v>
      </c>
      <c r="AJ32" s="186">
        <f>AJ22*'Emission Factor References'!$D$17/1000</f>
        <v>0</v>
      </c>
      <c r="AK32" s="186">
        <f>AK22*'Emission Factor References'!$D$17/1000</f>
        <v>0</v>
      </c>
      <c r="AL32" s="186">
        <f>AL22*'Emission Factor References'!$D$17/1000</f>
        <v>0</v>
      </c>
      <c r="AM32" s="186">
        <f>AM22*'Emission Factor References'!$D$17/1000</f>
        <v>0</v>
      </c>
      <c r="AN32" s="186">
        <f>AN22*'Emission Factor References'!$D$17/1000</f>
        <v>0</v>
      </c>
      <c r="AO32" s="186">
        <f>AO22*'Emission Factor References'!$D$17/1000</f>
        <v>0</v>
      </c>
      <c r="AP32" s="186">
        <f>AP22*'Emission Factor References'!$D$17/1000</f>
        <v>0</v>
      </c>
      <c r="AQ32" s="186">
        <f>AQ22*'Emission Factor References'!$D$17/1000</f>
        <v>0</v>
      </c>
      <c r="AR32" s="186">
        <f>AR22*'Emission Factor References'!$D$17/1000</f>
        <v>0</v>
      </c>
      <c r="AS32" s="186">
        <f>AS22*'Emission Factor References'!$D$17/1000</f>
        <v>0</v>
      </c>
      <c r="AT32" s="186">
        <f>AT22*'Emission Factor References'!$D$17/1000</f>
        <v>0</v>
      </c>
      <c r="AU32" s="186">
        <f>AU22*'Emission Factor References'!$D$17/1000</f>
        <v>0</v>
      </c>
      <c r="AV32" s="186">
        <f>AV22*'Emission Factor References'!$D$17/1000</f>
        <v>0</v>
      </c>
      <c r="AW32" s="186">
        <f>AW22*'Emission Factor References'!$D$17/1000</f>
        <v>0</v>
      </c>
      <c r="AX32" s="186">
        <f>AX22*'Emission Factor References'!$D$17/1000</f>
        <v>0</v>
      </c>
      <c r="AY32" s="186">
        <f>AY22*'Emission Factor References'!$D$17/1000</f>
        <v>0</v>
      </c>
      <c r="AZ32" s="186">
        <f>AZ22*'Emission Factor References'!$D$17/1000</f>
        <v>0</v>
      </c>
      <c r="BA32" s="186">
        <f>BA22*'Emission Factor References'!$D$17/1000</f>
        <v>0</v>
      </c>
      <c r="BB32" s="45" t="str">
        <f>ROUND('Emission Factor References'!D17,2)&amp;" "&amp;'Emission Factor References'!E17</f>
        <v>1.81 kg CH4/MMscf</v>
      </c>
      <c r="BC32" s="134" t="s">
        <v>336</v>
      </c>
      <c r="BG32" s="174">
        <f>SUM(B32:BA32)</f>
        <v>0</v>
      </c>
    </row>
    <row r="33" spans="1:63" ht="114.75" x14ac:dyDescent="0.2">
      <c r="A33" s="135" t="s">
        <v>254</v>
      </c>
      <c r="B33" s="186">
        <f>B23*'Emission Factor References'!$D$18/1000</f>
        <v>0</v>
      </c>
      <c r="C33" s="186">
        <f>C23*'Emission Factor References'!$D$18/1000</f>
        <v>0</v>
      </c>
      <c r="D33" s="186">
        <f>D23*'Emission Factor References'!$D$18/1000</f>
        <v>0</v>
      </c>
      <c r="E33" s="186">
        <f>E23*'Emission Factor References'!$D$18/1000</f>
        <v>0</v>
      </c>
      <c r="F33" s="186">
        <f>F23*'Emission Factor References'!$D$18/1000</f>
        <v>0</v>
      </c>
      <c r="G33" s="186">
        <f>G23*'Emission Factor References'!$D$18/1000</f>
        <v>0</v>
      </c>
      <c r="H33" s="186">
        <f>H23*'Emission Factor References'!$D$18/1000</f>
        <v>0</v>
      </c>
      <c r="I33" s="186">
        <f>I23*'Emission Factor References'!$D$18/1000</f>
        <v>0</v>
      </c>
      <c r="J33" s="186">
        <f>J23*'Emission Factor References'!$D$18/1000</f>
        <v>0</v>
      </c>
      <c r="K33" s="186">
        <f>K23*'Emission Factor References'!$D$18/1000</f>
        <v>0</v>
      </c>
      <c r="L33" s="186">
        <f>L23*'Emission Factor References'!$D$18/1000</f>
        <v>0</v>
      </c>
      <c r="M33" s="186">
        <f>M23*'Emission Factor References'!$D$18/1000</f>
        <v>0</v>
      </c>
      <c r="N33" s="186">
        <f>N23*'Emission Factor References'!$D$18/1000</f>
        <v>0</v>
      </c>
      <c r="O33" s="186">
        <f>O23*'Emission Factor References'!$D$18/1000</f>
        <v>0</v>
      </c>
      <c r="P33" s="186">
        <f>P23*'Emission Factor References'!$D$18/1000</f>
        <v>0</v>
      </c>
      <c r="Q33" s="186">
        <f>Q23*'Emission Factor References'!$D$18/1000</f>
        <v>0</v>
      </c>
      <c r="R33" s="186">
        <f>R23*'Emission Factor References'!$D$18/1000</f>
        <v>0</v>
      </c>
      <c r="S33" s="186">
        <f>S23*'Emission Factor References'!$D$18/1000</f>
        <v>0</v>
      </c>
      <c r="T33" s="186">
        <f>T23*'Emission Factor References'!$D$18/1000</f>
        <v>0</v>
      </c>
      <c r="U33" s="186">
        <f>U23*'Emission Factor References'!$D$18/1000</f>
        <v>0</v>
      </c>
      <c r="V33" s="186">
        <f>V23*'Emission Factor References'!$D$18/1000</f>
        <v>0</v>
      </c>
      <c r="W33" s="186">
        <f>W23*'Emission Factor References'!$D$18/1000</f>
        <v>0</v>
      </c>
      <c r="X33" s="186">
        <f>X23*'Emission Factor References'!$D$18/1000</f>
        <v>0</v>
      </c>
      <c r="Y33" s="186">
        <f>Y23*'Emission Factor References'!$D$18/1000</f>
        <v>0</v>
      </c>
      <c r="Z33" s="186">
        <f>Z23*'Emission Factor References'!$D$18/1000</f>
        <v>0</v>
      </c>
      <c r="AA33" s="186">
        <f>AA23*'Emission Factor References'!$D$18/1000</f>
        <v>0</v>
      </c>
      <c r="AB33" s="186">
        <f>AB23*'Emission Factor References'!$D$18/1000</f>
        <v>0</v>
      </c>
      <c r="AC33" s="186">
        <f>AC23*'Emission Factor References'!$D$18/1000</f>
        <v>0</v>
      </c>
      <c r="AD33" s="186">
        <f>AD23*'Emission Factor References'!$D$18/1000</f>
        <v>0</v>
      </c>
      <c r="AE33" s="186">
        <f>AE23*'Emission Factor References'!$D$18/1000</f>
        <v>0</v>
      </c>
      <c r="AF33" s="186">
        <f>AF23*'Emission Factor References'!$D$18/1000</f>
        <v>0</v>
      </c>
      <c r="AG33" s="186">
        <f>AG23*'Emission Factor References'!$D$18/1000</f>
        <v>0</v>
      </c>
      <c r="AH33" s="186">
        <f>AH23*'Emission Factor References'!$D$18/1000</f>
        <v>0</v>
      </c>
      <c r="AI33" s="186">
        <f>AI23*'Emission Factor References'!$D$18/1000</f>
        <v>0</v>
      </c>
      <c r="AJ33" s="186">
        <f>AJ23*'Emission Factor References'!$D$18/1000</f>
        <v>0</v>
      </c>
      <c r="AK33" s="186">
        <f>AK23*'Emission Factor References'!$D$18/1000</f>
        <v>0</v>
      </c>
      <c r="AL33" s="186">
        <f>AL23*'Emission Factor References'!$D$18/1000</f>
        <v>0</v>
      </c>
      <c r="AM33" s="186">
        <f>AM23*'Emission Factor References'!$D$18/1000</f>
        <v>0</v>
      </c>
      <c r="AN33" s="186">
        <f>AN23*'Emission Factor References'!$D$18/1000</f>
        <v>0</v>
      </c>
      <c r="AO33" s="186">
        <f>AO23*'Emission Factor References'!$D$18/1000</f>
        <v>0</v>
      </c>
      <c r="AP33" s="186">
        <f>AP23*'Emission Factor References'!$D$18/1000</f>
        <v>0</v>
      </c>
      <c r="AQ33" s="186">
        <f>AQ23*'Emission Factor References'!$D$18/1000</f>
        <v>0</v>
      </c>
      <c r="AR33" s="186">
        <f>AR23*'Emission Factor References'!$D$18/1000</f>
        <v>0</v>
      </c>
      <c r="AS33" s="186">
        <f>AS23*'Emission Factor References'!$D$18/1000</f>
        <v>0</v>
      </c>
      <c r="AT33" s="186">
        <f>AT23*'Emission Factor References'!$D$18/1000</f>
        <v>0</v>
      </c>
      <c r="AU33" s="186">
        <f>AU23*'Emission Factor References'!$D$18/1000</f>
        <v>0</v>
      </c>
      <c r="AV33" s="186">
        <f>AV23*'Emission Factor References'!$D$18/1000</f>
        <v>0</v>
      </c>
      <c r="AW33" s="186">
        <f>AW23*'Emission Factor References'!$D$18/1000</f>
        <v>0</v>
      </c>
      <c r="AX33" s="186">
        <f>AX23*'Emission Factor References'!$D$18/1000</f>
        <v>0</v>
      </c>
      <c r="AY33" s="186">
        <f>AY23*'Emission Factor References'!$D$18/1000</f>
        <v>0</v>
      </c>
      <c r="AZ33" s="186">
        <f>AZ23*'Emission Factor References'!$D$18/1000</f>
        <v>0</v>
      </c>
      <c r="BA33" s="186">
        <f>BA23*'Emission Factor References'!$D$18/1000</f>
        <v>0</v>
      </c>
      <c r="BB33" s="45" t="str">
        <f>ROUND('Emission Factor References'!D18,2)&amp;" "&amp;'Emission Factor References'!E18</f>
        <v>2.26 kg CH4/MMscf</v>
      </c>
      <c r="BC33" s="136" t="s">
        <v>337</v>
      </c>
      <c r="BG33" s="174">
        <f>SUM(B33:BA33)</f>
        <v>0</v>
      </c>
    </row>
    <row r="34" spans="1:63" ht="17.25" customHeight="1" x14ac:dyDescent="0.2">
      <c r="A34" s="132" t="s">
        <v>127</v>
      </c>
      <c r="B34" s="114">
        <f>B24*'Emission Factor References'!$D$19/1000</f>
        <v>0</v>
      </c>
      <c r="C34" s="114">
        <f>C24*'Emission Factor References'!$D$19/1000</f>
        <v>0</v>
      </c>
      <c r="D34" s="114">
        <f>D24*'Emission Factor References'!$D$19/1000</f>
        <v>0</v>
      </c>
      <c r="E34" s="114">
        <f>E24*'Emission Factor References'!$D$19/1000</f>
        <v>0</v>
      </c>
      <c r="F34" s="114">
        <f>F24*'Emission Factor References'!$D$19/1000</f>
        <v>0</v>
      </c>
      <c r="G34" s="114">
        <f>G24*'Emission Factor References'!$D$19/1000</f>
        <v>0</v>
      </c>
      <c r="H34" s="114">
        <f>H24*'Emission Factor References'!$D$19/1000</f>
        <v>0</v>
      </c>
      <c r="I34" s="114">
        <f>I24*'Emission Factor References'!$D$19/1000</f>
        <v>0</v>
      </c>
      <c r="J34" s="114">
        <f>J24*'Emission Factor References'!$D$19/1000</f>
        <v>0</v>
      </c>
      <c r="K34" s="114">
        <f>K24*'Emission Factor References'!$D$19/1000</f>
        <v>0</v>
      </c>
      <c r="L34" s="114">
        <f>L24*'Emission Factor References'!$D$19/1000</f>
        <v>0</v>
      </c>
      <c r="M34" s="114">
        <f>M24*'Emission Factor References'!$D$19/1000</f>
        <v>0</v>
      </c>
      <c r="N34" s="114">
        <f>N24*'Emission Factor References'!$D$19/1000</f>
        <v>0</v>
      </c>
      <c r="O34" s="114">
        <f>O24*'Emission Factor References'!$D$19/1000</f>
        <v>0</v>
      </c>
      <c r="P34" s="114">
        <f>P24*'Emission Factor References'!$D$19/1000</f>
        <v>0</v>
      </c>
      <c r="Q34" s="114">
        <f>Q24*'Emission Factor References'!$D$19/1000</f>
        <v>0</v>
      </c>
      <c r="R34" s="114">
        <f>R24*'Emission Factor References'!$D$19/1000</f>
        <v>0</v>
      </c>
      <c r="S34" s="114">
        <f>S24*'Emission Factor References'!$D$19/1000</f>
        <v>0</v>
      </c>
      <c r="T34" s="114">
        <f>T24*'Emission Factor References'!$D$19/1000</f>
        <v>0</v>
      </c>
      <c r="U34" s="114">
        <f>U24*'Emission Factor References'!$D$19/1000</f>
        <v>0</v>
      </c>
      <c r="V34" s="114">
        <f>V24*'Emission Factor References'!$D$19/1000</f>
        <v>0</v>
      </c>
      <c r="W34" s="114">
        <f>W24*'Emission Factor References'!$D$19/1000</f>
        <v>0</v>
      </c>
      <c r="X34" s="114">
        <f>X24*'Emission Factor References'!$D$19/1000</f>
        <v>0</v>
      </c>
      <c r="Y34" s="114">
        <f>Y24*'Emission Factor References'!$D$19/1000</f>
        <v>0</v>
      </c>
      <c r="Z34" s="114">
        <f>Z24*'Emission Factor References'!$D$19/1000</f>
        <v>0</v>
      </c>
      <c r="AA34" s="114">
        <f>AA24*'Emission Factor References'!$D$19/1000</f>
        <v>0</v>
      </c>
      <c r="AB34" s="114">
        <f>AB24*'Emission Factor References'!$D$19/1000</f>
        <v>0</v>
      </c>
      <c r="AC34" s="114">
        <f>AC24*'Emission Factor References'!$D$19/1000</f>
        <v>0</v>
      </c>
      <c r="AD34" s="114">
        <f>AD24*'Emission Factor References'!$D$19/1000</f>
        <v>0</v>
      </c>
      <c r="AE34" s="114">
        <f>AE24*'Emission Factor References'!$D$19/1000</f>
        <v>0</v>
      </c>
      <c r="AF34" s="114">
        <f>AF24*'Emission Factor References'!$D$19/1000</f>
        <v>0</v>
      </c>
      <c r="AG34" s="114">
        <f>AG24*'Emission Factor References'!$D$19/1000</f>
        <v>0</v>
      </c>
      <c r="AH34" s="114">
        <f>AH24*'Emission Factor References'!$D$19/1000</f>
        <v>0</v>
      </c>
      <c r="AI34" s="114">
        <f>AI24*'Emission Factor References'!$D$19/1000</f>
        <v>0</v>
      </c>
      <c r="AJ34" s="114">
        <f>AJ24*'Emission Factor References'!$D$19/1000</f>
        <v>0</v>
      </c>
      <c r="AK34" s="114">
        <f>AK24*'Emission Factor References'!$D$19/1000</f>
        <v>0</v>
      </c>
      <c r="AL34" s="114">
        <f>AL24*'Emission Factor References'!$D$19/1000</f>
        <v>0</v>
      </c>
      <c r="AM34" s="114">
        <f>AM24*'Emission Factor References'!$D$19/1000</f>
        <v>0</v>
      </c>
      <c r="AN34" s="114">
        <f>AN24*'Emission Factor References'!$D$19/1000</f>
        <v>0</v>
      </c>
      <c r="AO34" s="114">
        <f>AO24*'Emission Factor References'!$D$19/1000</f>
        <v>0</v>
      </c>
      <c r="AP34" s="114">
        <f>AP24*'Emission Factor References'!$D$19/1000</f>
        <v>0</v>
      </c>
      <c r="AQ34" s="114">
        <f>AQ24*'Emission Factor References'!$D$19/1000</f>
        <v>0</v>
      </c>
      <c r="AR34" s="114">
        <f>AR24*'Emission Factor References'!$D$19/1000</f>
        <v>0</v>
      </c>
      <c r="AS34" s="114">
        <f>AS24*'Emission Factor References'!$D$19/1000</f>
        <v>0</v>
      </c>
      <c r="AT34" s="114">
        <f>AT24*'Emission Factor References'!$D$19/1000</f>
        <v>0</v>
      </c>
      <c r="AU34" s="114">
        <f>AU24*'Emission Factor References'!$D$19/1000</f>
        <v>0</v>
      </c>
      <c r="AV34" s="114">
        <f>AV24*'Emission Factor References'!$D$19/1000</f>
        <v>0</v>
      </c>
      <c r="AW34" s="114">
        <f>AW24*'Emission Factor References'!$D$19/1000</f>
        <v>0</v>
      </c>
      <c r="AX34" s="114">
        <f>AX24*'Emission Factor References'!$D$19/1000</f>
        <v>0</v>
      </c>
      <c r="AY34" s="114">
        <f>AY24*'Emission Factor References'!$D$19/1000</f>
        <v>0</v>
      </c>
      <c r="AZ34" s="114">
        <f>AZ24*'Emission Factor References'!$D$19/1000</f>
        <v>0</v>
      </c>
      <c r="BA34" s="114">
        <f>BA24*'Emission Factor References'!$D$19/1000</f>
        <v>0</v>
      </c>
      <c r="BB34" s="45" t="str">
        <f>ROUND('Emission Factor References'!D19,2)&amp;" "&amp;'Emission Factor References'!E19</f>
        <v>10.92 kg CH4/mile</v>
      </c>
      <c r="BC34" s="137" t="s">
        <v>129</v>
      </c>
      <c r="BG34" s="174">
        <f t="shared" ref="BG34:BG35" si="6">SUM(B34:BA34)</f>
        <v>0</v>
      </c>
    </row>
    <row r="35" spans="1:63" ht="17.25" customHeight="1" x14ac:dyDescent="0.2">
      <c r="A35" s="132" t="s">
        <v>130</v>
      </c>
      <c r="B35" s="114">
        <f>B25*'Emission Factor References'!$D$20/1000</f>
        <v>0</v>
      </c>
      <c r="C35" s="114">
        <f>C25*'Emission Factor References'!$D$20/1000</f>
        <v>0</v>
      </c>
      <c r="D35" s="114">
        <f>D25*'Emission Factor References'!$D$20/1000</f>
        <v>0</v>
      </c>
      <c r="E35" s="114">
        <f>E25*'Emission Factor References'!$D$20/1000</f>
        <v>0</v>
      </c>
      <c r="F35" s="114">
        <f>F25*'Emission Factor References'!$D$20/1000</f>
        <v>0</v>
      </c>
      <c r="G35" s="114">
        <f>G25*'Emission Factor References'!$D$20/1000</f>
        <v>0</v>
      </c>
      <c r="H35" s="114">
        <f>H25*'Emission Factor References'!$D$20/1000</f>
        <v>0</v>
      </c>
      <c r="I35" s="114">
        <f>I25*'Emission Factor References'!$D$20/1000</f>
        <v>0</v>
      </c>
      <c r="J35" s="114">
        <f>J25*'Emission Factor References'!$D$20/1000</f>
        <v>0</v>
      </c>
      <c r="K35" s="114">
        <f>K25*'Emission Factor References'!$D$20/1000</f>
        <v>0</v>
      </c>
      <c r="L35" s="114">
        <f>L25*'Emission Factor References'!$D$20/1000</f>
        <v>0</v>
      </c>
      <c r="M35" s="114">
        <f>M25*'Emission Factor References'!$D$20/1000</f>
        <v>0</v>
      </c>
      <c r="N35" s="114">
        <f>N25*'Emission Factor References'!$D$20/1000</f>
        <v>0</v>
      </c>
      <c r="O35" s="114">
        <f>O25*'Emission Factor References'!$D$20/1000</f>
        <v>0</v>
      </c>
      <c r="P35" s="114">
        <f>P25*'Emission Factor References'!$D$20/1000</f>
        <v>0</v>
      </c>
      <c r="Q35" s="114">
        <f>Q25*'Emission Factor References'!$D$20/1000</f>
        <v>0</v>
      </c>
      <c r="R35" s="114">
        <f>R25*'Emission Factor References'!$D$20/1000</f>
        <v>0</v>
      </c>
      <c r="S35" s="114">
        <f>S25*'Emission Factor References'!$D$20/1000</f>
        <v>0</v>
      </c>
      <c r="T35" s="114">
        <f>T25*'Emission Factor References'!$D$20/1000</f>
        <v>0</v>
      </c>
      <c r="U35" s="114">
        <f>U25*'Emission Factor References'!$D$20/1000</f>
        <v>0</v>
      </c>
      <c r="V35" s="114">
        <f>V25*'Emission Factor References'!$D$20/1000</f>
        <v>0</v>
      </c>
      <c r="W35" s="114">
        <f>W25*'Emission Factor References'!$D$20/1000</f>
        <v>0</v>
      </c>
      <c r="X35" s="114">
        <f>X25*'Emission Factor References'!$D$20/1000</f>
        <v>0</v>
      </c>
      <c r="Y35" s="114">
        <f>Y25*'Emission Factor References'!$D$20/1000</f>
        <v>0</v>
      </c>
      <c r="Z35" s="114">
        <f>Z25*'Emission Factor References'!$D$20/1000</f>
        <v>0</v>
      </c>
      <c r="AA35" s="114">
        <f>AA25*'Emission Factor References'!$D$20/1000</f>
        <v>0</v>
      </c>
      <c r="AB35" s="114">
        <f>AB25*'Emission Factor References'!$D$20/1000</f>
        <v>0</v>
      </c>
      <c r="AC35" s="114">
        <f>AC25*'Emission Factor References'!$D$20/1000</f>
        <v>0</v>
      </c>
      <c r="AD35" s="114">
        <f>AD25*'Emission Factor References'!$D$20/1000</f>
        <v>0</v>
      </c>
      <c r="AE35" s="114">
        <f>AE25*'Emission Factor References'!$D$20/1000</f>
        <v>0</v>
      </c>
      <c r="AF35" s="114">
        <f>AF25*'Emission Factor References'!$D$20/1000</f>
        <v>0</v>
      </c>
      <c r="AG35" s="114">
        <f>AG25*'Emission Factor References'!$D$20/1000</f>
        <v>0</v>
      </c>
      <c r="AH35" s="114">
        <f>AH25*'Emission Factor References'!$D$20/1000</f>
        <v>0</v>
      </c>
      <c r="AI35" s="114">
        <f>AI25*'Emission Factor References'!$D$20/1000</f>
        <v>0</v>
      </c>
      <c r="AJ35" s="114">
        <f>AJ25*'Emission Factor References'!$D$20/1000</f>
        <v>0</v>
      </c>
      <c r="AK35" s="114">
        <f>AK25*'Emission Factor References'!$D$20/1000</f>
        <v>0</v>
      </c>
      <c r="AL35" s="114">
        <f>AL25*'Emission Factor References'!$D$20/1000</f>
        <v>0</v>
      </c>
      <c r="AM35" s="114">
        <f>AM25*'Emission Factor References'!$D$20/1000</f>
        <v>0</v>
      </c>
      <c r="AN35" s="114">
        <f>AN25*'Emission Factor References'!$D$20/1000</f>
        <v>0</v>
      </c>
      <c r="AO35" s="114">
        <f>AO25*'Emission Factor References'!$D$20/1000</f>
        <v>0</v>
      </c>
      <c r="AP35" s="114">
        <f>AP25*'Emission Factor References'!$D$20/1000</f>
        <v>0</v>
      </c>
      <c r="AQ35" s="114">
        <f>AQ25*'Emission Factor References'!$D$20/1000</f>
        <v>0</v>
      </c>
      <c r="AR35" s="114">
        <f>AR25*'Emission Factor References'!$D$20/1000</f>
        <v>0</v>
      </c>
      <c r="AS35" s="114">
        <f>AS25*'Emission Factor References'!$D$20/1000</f>
        <v>0</v>
      </c>
      <c r="AT35" s="114">
        <f>AT25*'Emission Factor References'!$D$20/1000</f>
        <v>0</v>
      </c>
      <c r="AU35" s="114">
        <f>AU25*'Emission Factor References'!$D$20/1000</f>
        <v>0</v>
      </c>
      <c r="AV35" s="114">
        <f>AV25*'Emission Factor References'!$D$20/1000</f>
        <v>0</v>
      </c>
      <c r="AW35" s="114">
        <f>AW25*'Emission Factor References'!$D$20/1000</f>
        <v>0</v>
      </c>
      <c r="AX35" s="114">
        <f>AX25*'Emission Factor References'!$D$20/1000</f>
        <v>0</v>
      </c>
      <c r="AY35" s="114">
        <f>AY25*'Emission Factor References'!$D$20/1000</f>
        <v>0</v>
      </c>
      <c r="AZ35" s="114">
        <f>AZ25*'Emission Factor References'!$D$20/1000</f>
        <v>0</v>
      </c>
      <c r="BA35" s="114">
        <f>BA25*'Emission Factor References'!$D$20/1000</f>
        <v>0</v>
      </c>
      <c r="BB35" s="45" t="str">
        <f>ROUND('Emission Factor References'!D20,2)&amp;" "&amp;'Emission Factor References'!E20</f>
        <v>83954.34 kg CH4/station</v>
      </c>
      <c r="BC35" s="137" t="s">
        <v>132</v>
      </c>
      <c r="BG35" s="174">
        <f t="shared" si="6"/>
        <v>0</v>
      </c>
    </row>
    <row r="36" spans="1:63" ht="13.5" thickBot="1" x14ac:dyDescent="0.25">
      <c r="A36" s="138" t="s">
        <v>289</v>
      </c>
      <c r="B36" s="139">
        <f t="shared" ref="B36:BA36" si="7">SUM(B31:B35)</f>
        <v>0</v>
      </c>
      <c r="C36" s="139">
        <f t="shared" si="7"/>
        <v>0</v>
      </c>
      <c r="D36" s="139">
        <f t="shared" si="7"/>
        <v>0</v>
      </c>
      <c r="E36" s="139">
        <f t="shared" si="7"/>
        <v>0</v>
      </c>
      <c r="F36" s="139">
        <f t="shared" si="7"/>
        <v>0</v>
      </c>
      <c r="G36" s="139">
        <f t="shared" si="7"/>
        <v>0</v>
      </c>
      <c r="H36" s="139">
        <f t="shared" si="7"/>
        <v>0</v>
      </c>
      <c r="I36" s="139">
        <f t="shared" si="7"/>
        <v>0</v>
      </c>
      <c r="J36" s="139">
        <f t="shared" si="7"/>
        <v>0</v>
      </c>
      <c r="K36" s="139">
        <f t="shared" si="7"/>
        <v>0</v>
      </c>
      <c r="L36" s="139">
        <f t="shared" si="7"/>
        <v>0</v>
      </c>
      <c r="M36" s="139">
        <f t="shared" si="7"/>
        <v>0</v>
      </c>
      <c r="N36" s="139">
        <f t="shared" si="7"/>
        <v>0</v>
      </c>
      <c r="O36" s="139">
        <f t="shared" si="7"/>
        <v>0</v>
      </c>
      <c r="P36" s="139">
        <f t="shared" si="7"/>
        <v>0</v>
      </c>
      <c r="Q36" s="139">
        <f t="shared" si="7"/>
        <v>0</v>
      </c>
      <c r="R36" s="139">
        <f t="shared" si="7"/>
        <v>0</v>
      </c>
      <c r="S36" s="139">
        <f t="shared" si="7"/>
        <v>0</v>
      </c>
      <c r="T36" s="139">
        <f t="shared" si="7"/>
        <v>0</v>
      </c>
      <c r="U36" s="139">
        <f t="shared" si="7"/>
        <v>0</v>
      </c>
      <c r="V36" s="139">
        <f t="shared" si="7"/>
        <v>0</v>
      </c>
      <c r="W36" s="139">
        <f t="shared" si="7"/>
        <v>0</v>
      </c>
      <c r="X36" s="139">
        <f t="shared" si="7"/>
        <v>0</v>
      </c>
      <c r="Y36" s="139">
        <f t="shared" si="7"/>
        <v>0</v>
      </c>
      <c r="Z36" s="139">
        <f t="shared" si="7"/>
        <v>0</v>
      </c>
      <c r="AA36" s="139">
        <f t="shared" si="7"/>
        <v>0</v>
      </c>
      <c r="AB36" s="139">
        <f t="shared" si="7"/>
        <v>0</v>
      </c>
      <c r="AC36" s="139">
        <f t="shared" si="7"/>
        <v>0</v>
      </c>
      <c r="AD36" s="139">
        <f t="shared" si="7"/>
        <v>0</v>
      </c>
      <c r="AE36" s="139">
        <f t="shared" si="7"/>
        <v>0</v>
      </c>
      <c r="AF36" s="139">
        <f t="shared" si="7"/>
        <v>0</v>
      </c>
      <c r="AG36" s="139">
        <f t="shared" si="7"/>
        <v>0</v>
      </c>
      <c r="AH36" s="139">
        <f t="shared" si="7"/>
        <v>0</v>
      </c>
      <c r="AI36" s="139">
        <f t="shared" si="7"/>
        <v>0</v>
      </c>
      <c r="AJ36" s="139">
        <f t="shared" si="7"/>
        <v>0</v>
      </c>
      <c r="AK36" s="139">
        <f t="shared" si="7"/>
        <v>0</v>
      </c>
      <c r="AL36" s="139">
        <f t="shared" si="7"/>
        <v>0</v>
      </c>
      <c r="AM36" s="139">
        <f t="shared" si="7"/>
        <v>0</v>
      </c>
      <c r="AN36" s="139">
        <f t="shared" si="7"/>
        <v>0</v>
      </c>
      <c r="AO36" s="139">
        <f t="shared" si="7"/>
        <v>0</v>
      </c>
      <c r="AP36" s="139">
        <f t="shared" si="7"/>
        <v>0</v>
      </c>
      <c r="AQ36" s="139">
        <f t="shared" si="7"/>
        <v>0</v>
      </c>
      <c r="AR36" s="139">
        <f t="shared" si="7"/>
        <v>0</v>
      </c>
      <c r="AS36" s="139">
        <f t="shared" si="7"/>
        <v>0</v>
      </c>
      <c r="AT36" s="139">
        <f t="shared" si="7"/>
        <v>0</v>
      </c>
      <c r="AU36" s="139">
        <f t="shared" si="7"/>
        <v>0</v>
      </c>
      <c r="AV36" s="139">
        <f t="shared" si="7"/>
        <v>0</v>
      </c>
      <c r="AW36" s="139">
        <f t="shared" si="7"/>
        <v>0</v>
      </c>
      <c r="AX36" s="139">
        <f t="shared" si="7"/>
        <v>0</v>
      </c>
      <c r="AY36" s="139">
        <f t="shared" si="7"/>
        <v>0</v>
      </c>
      <c r="AZ36" s="139">
        <f t="shared" si="7"/>
        <v>0</v>
      </c>
      <c r="BA36" s="139">
        <f t="shared" si="7"/>
        <v>0</v>
      </c>
      <c r="BB36" s="140"/>
      <c r="BC36" s="141"/>
      <c r="BG36" s="175">
        <f>SUM(B36:BA36)</f>
        <v>0</v>
      </c>
    </row>
    <row r="37" spans="1:63" ht="21.75" thickTop="1" thickBot="1" x14ac:dyDescent="0.35">
      <c r="A37" s="251" t="s">
        <v>334</v>
      </c>
      <c r="B37" s="252"/>
      <c r="C37" s="252"/>
      <c r="D37" s="252"/>
      <c r="E37" s="252"/>
      <c r="F37" s="252"/>
      <c r="G37" s="252"/>
      <c r="H37" s="252"/>
      <c r="I37" s="253"/>
      <c r="J37" s="115"/>
      <c r="K37" s="115"/>
      <c r="L37" s="115"/>
      <c r="M37" s="115"/>
      <c r="N37" s="115"/>
      <c r="O37" s="115"/>
      <c r="P37" s="115"/>
      <c r="Q37" s="115"/>
      <c r="R37" s="115"/>
      <c r="S37" s="115"/>
      <c r="T37" s="115"/>
      <c r="U37" s="115"/>
      <c r="V37" s="115"/>
      <c r="W37" s="115"/>
      <c r="X37" s="115"/>
      <c r="Y37" s="115"/>
      <c r="Z37" s="115"/>
      <c r="AA37" s="115"/>
      <c r="AB37" s="115"/>
      <c r="AC37" s="115"/>
      <c r="AD37" s="115"/>
      <c r="AE37" s="115"/>
      <c r="AF37" s="115"/>
      <c r="AG37" s="115"/>
      <c r="AH37" s="115"/>
      <c r="AI37" s="115"/>
      <c r="AJ37" s="115"/>
      <c r="AK37" s="115"/>
      <c r="AL37" s="115"/>
      <c r="AM37" s="115"/>
      <c r="AN37" s="115"/>
      <c r="AO37" s="115"/>
      <c r="AP37" s="115"/>
      <c r="AQ37" s="115"/>
      <c r="AR37" s="115"/>
      <c r="AS37" s="115"/>
      <c r="AT37" s="115"/>
      <c r="AU37" s="115"/>
      <c r="AV37" s="115"/>
      <c r="AW37" s="115"/>
      <c r="AX37" s="115"/>
      <c r="AY37" s="115"/>
      <c r="AZ37" s="115"/>
      <c r="BA37" s="116"/>
    </row>
    <row r="38" spans="1:63" ht="40.5" thickTop="1" thickBot="1" x14ac:dyDescent="0.3">
      <c r="A38" s="25" t="s">
        <v>361</v>
      </c>
      <c r="B38" s="26"/>
      <c r="C38" s="26"/>
      <c r="D38" s="26"/>
      <c r="E38" s="26"/>
      <c r="F38" s="26"/>
      <c r="G38" s="26"/>
      <c r="H38" s="26"/>
      <c r="I38" s="26"/>
      <c r="J38" s="26"/>
      <c r="K38" s="26"/>
      <c r="L38" s="26"/>
      <c r="M38" s="26"/>
      <c r="N38" s="26"/>
      <c r="O38" s="26"/>
      <c r="P38" s="26"/>
      <c r="Q38" s="26"/>
      <c r="R38" s="26"/>
      <c r="S38" s="26"/>
      <c r="T38" s="26"/>
      <c r="U38" s="26"/>
      <c r="V38" s="26"/>
      <c r="W38" s="26"/>
      <c r="X38" s="26"/>
      <c r="Y38" s="26"/>
      <c r="Z38" s="26"/>
      <c r="AA38" s="26"/>
      <c r="AB38" s="26"/>
      <c r="AC38" s="26"/>
      <c r="AD38" s="26"/>
      <c r="AE38" s="26"/>
      <c r="AF38" s="26"/>
      <c r="AG38" s="26"/>
      <c r="AH38" s="26"/>
      <c r="AI38" s="26"/>
      <c r="AJ38" s="26"/>
      <c r="AK38" s="26"/>
      <c r="AL38" s="26"/>
      <c r="AM38" s="26"/>
      <c r="AN38" s="26"/>
      <c r="AO38" s="26"/>
      <c r="AP38" s="26"/>
      <c r="AQ38" s="26"/>
      <c r="AR38" s="26"/>
      <c r="AS38" s="26"/>
      <c r="AT38" s="26"/>
      <c r="AU38" s="26"/>
      <c r="AV38" s="26"/>
      <c r="AW38" s="26"/>
      <c r="AX38" s="26"/>
      <c r="AY38" s="26"/>
      <c r="AZ38" s="26"/>
      <c r="BA38" s="118"/>
      <c r="BG38" s="173" t="s">
        <v>378</v>
      </c>
    </row>
    <row r="39" spans="1:63" ht="14.25" thickTop="1" thickBot="1" x14ac:dyDescent="0.25">
      <c r="A39" s="165"/>
      <c r="B39" s="166" t="str">
        <f>+B$5</f>
        <v>"Non-GHGRP Facility Name"</v>
      </c>
      <c r="C39" s="166" t="str">
        <f t="shared" ref="C39:BA39" si="8">+C$5</f>
        <v>"Non-GHGRP Facility Name"</v>
      </c>
      <c r="D39" s="166" t="str">
        <f t="shared" si="8"/>
        <v>"Non-GHGRP Facility Name"</v>
      </c>
      <c r="E39" s="166" t="str">
        <f t="shared" si="8"/>
        <v>"Non-GHGRP Facility Name"</v>
      </c>
      <c r="F39" s="166" t="str">
        <f t="shared" si="8"/>
        <v>"Non-GHGRP Facility Name"</v>
      </c>
      <c r="G39" s="166" t="str">
        <f t="shared" si="8"/>
        <v>"Non-GHGRP Facility Name"</v>
      </c>
      <c r="H39" s="166" t="str">
        <f t="shared" si="8"/>
        <v>"Non-GHGRP Facility Name"</v>
      </c>
      <c r="I39" s="166" t="str">
        <f t="shared" si="8"/>
        <v>"Non-GHGRP Facility Name"</v>
      </c>
      <c r="J39" s="166" t="str">
        <f t="shared" si="8"/>
        <v>"Non-GHGRP Facility Name"</v>
      </c>
      <c r="K39" s="166" t="str">
        <f t="shared" si="8"/>
        <v>"Non-GHGRP Facility Name"</v>
      </c>
      <c r="L39" s="166" t="str">
        <f t="shared" si="8"/>
        <v>"Non-GHGRP Facility Name"</v>
      </c>
      <c r="M39" s="166" t="str">
        <f t="shared" si="8"/>
        <v>"Non-GHGRP Facility Name"</v>
      </c>
      <c r="N39" s="166" t="str">
        <f t="shared" si="8"/>
        <v>"Non-GHGRP Facility Name"</v>
      </c>
      <c r="O39" s="166" t="str">
        <f t="shared" si="8"/>
        <v>"Non-GHGRP Facility Name"</v>
      </c>
      <c r="P39" s="166" t="str">
        <f t="shared" si="8"/>
        <v>"Non-GHGRP Facility Name"</v>
      </c>
      <c r="Q39" s="166" t="str">
        <f t="shared" si="8"/>
        <v>"Non-GHGRP Facility Name"</v>
      </c>
      <c r="R39" s="166" t="str">
        <f t="shared" si="8"/>
        <v>"Non-GHGRP Facility Name"</v>
      </c>
      <c r="S39" s="166" t="str">
        <f t="shared" si="8"/>
        <v>"Non-GHGRP Facility Name"</v>
      </c>
      <c r="T39" s="166" t="str">
        <f t="shared" si="8"/>
        <v>"Non-GHGRP Facility Name"</v>
      </c>
      <c r="U39" s="166" t="str">
        <f t="shared" si="8"/>
        <v>"Non-GHGRP Facility Name"</v>
      </c>
      <c r="V39" s="166" t="str">
        <f t="shared" si="8"/>
        <v>"Non-GHGRP Facility Name"</v>
      </c>
      <c r="W39" s="166" t="str">
        <f t="shared" si="8"/>
        <v>"Non-GHGRP Facility Name"</v>
      </c>
      <c r="X39" s="166" t="str">
        <f t="shared" si="8"/>
        <v>"Non-GHGRP Facility Name"</v>
      </c>
      <c r="Y39" s="166" t="str">
        <f t="shared" si="8"/>
        <v>"Non-GHGRP Facility Name"</v>
      </c>
      <c r="Z39" s="166" t="str">
        <f t="shared" si="8"/>
        <v>"Non-GHGRP Facility Name"</v>
      </c>
      <c r="AA39" s="166" t="str">
        <f t="shared" si="8"/>
        <v>"Non-GHGRP Facility Name"</v>
      </c>
      <c r="AB39" s="166" t="str">
        <f t="shared" si="8"/>
        <v>"Non-GHGRP Facility Name"</v>
      </c>
      <c r="AC39" s="166" t="str">
        <f t="shared" si="8"/>
        <v>"Non-GHGRP Facility Name"</v>
      </c>
      <c r="AD39" s="166" t="str">
        <f t="shared" si="8"/>
        <v>"Non-GHGRP Facility Name"</v>
      </c>
      <c r="AE39" s="166" t="str">
        <f t="shared" si="8"/>
        <v>"Non-GHGRP Facility Name"</v>
      </c>
      <c r="AF39" s="166" t="str">
        <f t="shared" si="8"/>
        <v>"Non-GHGRP Facility Name"</v>
      </c>
      <c r="AG39" s="166" t="str">
        <f t="shared" si="8"/>
        <v>"Non-GHGRP Facility Name"</v>
      </c>
      <c r="AH39" s="166" t="str">
        <f t="shared" si="8"/>
        <v>"Non-GHGRP Facility Name"</v>
      </c>
      <c r="AI39" s="166" t="str">
        <f t="shared" si="8"/>
        <v>"Non-GHGRP Facility Name"</v>
      </c>
      <c r="AJ39" s="166" t="str">
        <f t="shared" si="8"/>
        <v>"Non-GHGRP Facility Name"</v>
      </c>
      <c r="AK39" s="166" t="str">
        <f t="shared" si="8"/>
        <v>"Non-GHGRP Facility Name"</v>
      </c>
      <c r="AL39" s="166" t="str">
        <f t="shared" si="8"/>
        <v>"Non-GHGRP Facility Name"</v>
      </c>
      <c r="AM39" s="166" t="str">
        <f t="shared" si="8"/>
        <v>"Non-GHGRP Facility Name"</v>
      </c>
      <c r="AN39" s="166" t="str">
        <f t="shared" si="8"/>
        <v>"Non-GHGRP Facility Name"</v>
      </c>
      <c r="AO39" s="166" t="str">
        <f t="shared" si="8"/>
        <v>"Non-GHGRP Facility Name"</v>
      </c>
      <c r="AP39" s="166" t="str">
        <f t="shared" si="8"/>
        <v>"Non-GHGRP Facility Name"</v>
      </c>
      <c r="AQ39" s="166" t="str">
        <f t="shared" si="8"/>
        <v>"Non-GHGRP Facility Name"</v>
      </c>
      <c r="AR39" s="166" t="str">
        <f t="shared" si="8"/>
        <v>"Non-GHGRP Facility Name"</v>
      </c>
      <c r="AS39" s="166" t="str">
        <f t="shared" si="8"/>
        <v>"Non-GHGRP Facility Name"</v>
      </c>
      <c r="AT39" s="166" t="str">
        <f t="shared" si="8"/>
        <v>"Non-GHGRP Facility Name"</v>
      </c>
      <c r="AU39" s="166" t="str">
        <f t="shared" si="8"/>
        <v>"Non-GHGRP Facility Name"</v>
      </c>
      <c r="AV39" s="166" t="str">
        <f t="shared" si="8"/>
        <v>"Non-GHGRP Facility Name"</v>
      </c>
      <c r="AW39" s="166" t="str">
        <f t="shared" si="8"/>
        <v>"Non-GHGRP Facility Name"</v>
      </c>
      <c r="AX39" s="166" t="str">
        <f t="shared" si="8"/>
        <v>"Non-GHGRP Facility Name"</v>
      </c>
      <c r="AY39" s="166" t="str">
        <f t="shared" si="8"/>
        <v>"Non-GHGRP Facility Name"</v>
      </c>
      <c r="AZ39" s="166" t="str">
        <f t="shared" si="8"/>
        <v>"Non-GHGRP Facility Name"</v>
      </c>
      <c r="BA39" s="167" t="str">
        <f t="shared" si="8"/>
        <v>"Non-GHGRP Facility Name"</v>
      </c>
      <c r="BG39" s="174"/>
    </row>
    <row r="40" spans="1:63" ht="45.75" customHeight="1" thickTop="1" thickBot="1" x14ac:dyDescent="0.25">
      <c r="A40" s="124" t="s">
        <v>343</v>
      </c>
      <c r="B40" s="125">
        <f>B36+B15</f>
        <v>0</v>
      </c>
      <c r="C40" s="125">
        <f t="shared" ref="C40:BA40" si="9">C36+C15</f>
        <v>0</v>
      </c>
      <c r="D40" s="125">
        <f t="shared" si="9"/>
        <v>0</v>
      </c>
      <c r="E40" s="125">
        <f t="shared" si="9"/>
        <v>0</v>
      </c>
      <c r="F40" s="125">
        <f t="shared" si="9"/>
        <v>0</v>
      </c>
      <c r="G40" s="125">
        <f t="shared" si="9"/>
        <v>0</v>
      </c>
      <c r="H40" s="125">
        <f t="shared" si="9"/>
        <v>0</v>
      </c>
      <c r="I40" s="125">
        <f t="shared" si="9"/>
        <v>0</v>
      </c>
      <c r="J40" s="125">
        <f t="shared" si="9"/>
        <v>0</v>
      </c>
      <c r="K40" s="125">
        <f t="shared" si="9"/>
        <v>0</v>
      </c>
      <c r="L40" s="125">
        <f t="shared" si="9"/>
        <v>0</v>
      </c>
      <c r="M40" s="125">
        <f t="shared" si="9"/>
        <v>0</v>
      </c>
      <c r="N40" s="125">
        <f t="shared" si="9"/>
        <v>0</v>
      </c>
      <c r="O40" s="125">
        <f t="shared" si="9"/>
        <v>0</v>
      </c>
      <c r="P40" s="125">
        <f t="shared" si="9"/>
        <v>0</v>
      </c>
      <c r="Q40" s="125">
        <f t="shared" si="9"/>
        <v>0</v>
      </c>
      <c r="R40" s="125">
        <f t="shared" si="9"/>
        <v>0</v>
      </c>
      <c r="S40" s="125">
        <f t="shared" si="9"/>
        <v>0</v>
      </c>
      <c r="T40" s="125">
        <f t="shared" si="9"/>
        <v>0</v>
      </c>
      <c r="U40" s="125">
        <f t="shared" si="9"/>
        <v>0</v>
      </c>
      <c r="V40" s="125">
        <f t="shared" si="9"/>
        <v>0</v>
      </c>
      <c r="W40" s="125">
        <f t="shared" si="9"/>
        <v>0</v>
      </c>
      <c r="X40" s="125">
        <f t="shared" si="9"/>
        <v>0</v>
      </c>
      <c r="Y40" s="125">
        <f t="shared" si="9"/>
        <v>0</v>
      </c>
      <c r="Z40" s="125">
        <f t="shared" si="9"/>
        <v>0</v>
      </c>
      <c r="AA40" s="125">
        <f t="shared" si="9"/>
        <v>0</v>
      </c>
      <c r="AB40" s="125">
        <f t="shared" si="9"/>
        <v>0</v>
      </c>
      <c r="AC40" s="125">
        <f t="shared" si="9"/>
        <v>0</v>
      </c>
      <c r="AD40" s="125">
        <f t="shared" si="9"/>
        <v>0</v>
      </c>
      <c r="AE40" s="125">
        <f t="shared" si="9"/>
        <v>0</v>
      </c>
      <c r="AF40" s="125">
        <f t="shared" si="9"/>
        <v>0</v>
      </c>
      <c r="AG40" s="125">
        <f t="shared" si="9"/>
        <v>0</v>
      </c>
      <c r="AH40" s="125">
        <f t="shared" si="9"/>
        <v>0</v>
      </c>
      <c r="AI40" s="125">
        <f t="shared" si="9"/>
        <v>0</v>
      </c>
      <c r="AJ40" s="125">
        <f t="shared" si="9"/>
        <v>0</v>
      </c>
      <c r="AK40" s="125">
        <f t="shared" si="9"/>
        <v>0</v>
      </c>
      <c r="AL40" s="125">
        <f t="shared" si="9"/>
        <v>0</v>
      </c>
      <c r="AM40" s="125">
        <f t="shared" si="9"/>
        <v>0</v>
      </c>
      <c r="AN40" s="125">
        <f t="shared" si="9"/>
        <v>0</v>
      </c>
      <c r="AO40" s="125">
        <f t="shared" si="9"/>
        <v>0</v>
      </c>
      <c r="AP40" s="125">
        <f t="shared" si="9"/>
        <v>0</v>
      </c>
      <c r="AQ40" s="125">
        <f t="shared" si="9"/>
        <v>0</v>
      </c>
      <c r="AR40" s="125">
        <f t="shared" si="9"/>
        <v>0</v>
      </c>
      <c r="AS40" s="125">
        <f t="shared" si="9"/>
        <v>0</v>
      </c>
      <c r="AT40" s="125">
        <f t="shared" si="9"/>
        <v>0</v>
      </c>
      <c r="AU40" s="125">
        <f t="shared" si="9"/>
        <v>0</v>
      </c>
      <c r="AV40" s="125">
        <f t="shared" si="9"/>
        <v>0</v>
      </c>
      <c r="AW40" s="125">
        <f t="shared" si="9"/>
        <v>0</v>
      </c>
      <c r="AX40" s="125">
        <f t="shared" si="9"/>
        <v>0</v>
      </c>
      <c r="AY40" s="125">
        <f t="shared" si="9"/>
        <v>0</v>
      </c>
      <c r="AZ40" s="125">
        <f t="shared" si="9"/>
        <v>0</v>
      </c>
      <c r="BA40" s="126">
        <f t="shared" si="9"/>
        <v>0</v>
      </c>
      <c r="BG40" s="175">
        <f>SUM(B40:BA40)</f>
        <v>0</v>
      </c>
    </row>
    <row r="41" spans="1:63" ht="27" customHeight="1" thickTop="1" thickBot="1" x14ac:dyDescent="0.25">
      <c r="A41" s="17"/>
      <c r="B41" s="105"/>
      <c r="C41" s="105"/>
      <c r="D41" s="105"/>
      <c r="E41" s="105"/>
      <c r="F41" s="105"/>
      <c r="G41" s="105"/>
      <c r="H41" s="105"/>
      <c r="I41" s="105"/>
      <c r="J41" s="105"/>
      <c r="K41" s="105"/>
      <c r="L41" s="105"/>
      <c r="M41" s="105"/>
      <c r="N41" s="105"/>
      <c r="O41" s="105"/>
      <c r="P41" s="105"/>
      <c r="Q41" s="105"/>
      <c r="R41" s="105"/>
      <c r="S41" s="105"/>
      <c r="T41" s="105"/>
      <c r="U41" s="105"/>
      <c r="V41" s="105"/>
      <c r="W41" s="105"/>
      <c r="X41" s="105"/>
      <c r="Y41" s="105"/>
      <c r="Z41" s="105"/>
      <c r="AA41" s="105"/>
      <c r="AB41" s="105"/>
      <c r="AC41" s="105"/>
      <c r="AD41" s="105"/>
      <c r="AE41" s="105"/>
      <c r="AF41" s="105"/>
      <c r="AG41" s="105"/>
      <c r="AH41" s="105"/>
      <c r="AI41" s="105"/>
      <c r="AJ41" s="105"/>
      <c r="AK41" s="105"/>
      <c r="AL41" s="105"/>
      <c r="AM41" s="105"/>
      <c r="AN41" s="105"/>
      <c r="AO41" s="105"/>
      <c r="AP41" s="105"/>
      <c r="AQ41" s="105"/>
      <c r="AR41" s="105"/>
      <c r="AS41" s="105"/>
      <c r="AT41" s="105"/>
      <c r="AU41" s="105"/>
      <c r="AV41" s="105"/>
      <c r="AW41" s="105"/>
      <c r="AX41" s="105"/>
      <c r="AY41" s="105"/>
      <c r="AZ41" s="105"/>
      <c r="BA41" s="105"/>
    </row>
    <row r="42" spans="1:63" ht="21.75" thickTop="1" thickBot="1" x14ac:dyDescent="0.35">
      <c r="A42" s="251" t="s">
        <v>335</v>
      </c>
      <c r="B42" s="252"/>
      <c r="C42" s="252"/>
      <c r="D42" s="252"/>
      <c r="E42" s="252"/>
      <c r="F42" s="252"/>
      <c r="G42" s="252"/>
      <c r="H42" s="252"/>
      <c r="I42" s="253"/>
      <c r="J42" s="115"/>
      <c r="K42" s="115"/>
      <c r="L42" s="115"/>
      <c r="M42" s="115"/>
      <c r="N42" s="115"/>
      <c r="O42" s="115"/>
      <c r="P42" s="115"/>
      <c r="Q42" s="115"/>
      <c r="R42" s="115"/>
      <c r="S42" s="115"/>
      <c r="T42" s="115"/>
      <c r="U42" s="115"/>
      <c r="V42" s="115"/>
      <c r="W42" s="115"/>
      <c r="X42" s="115"/>
      <c r="Y42" s="115"/>
      <c r="Z42" s="115"/>
      <c r="AA42" s="115"/>
      <c r="AB42" s="115"/>
      <c r="AC42" s="115"/>
      <c r="AD42" s="115"/>
      <c r="AE42" s="115"/>
      <c r="AF42" s="115"/>
      <c r="AG42" s="115"/>
      <c r="AH42" s="115"/>
      <c r="AI42" s="115"/>
      <c r="AJ42" s="115"/>
      <c r="AK42" s="115"/>
      <c r="AL42" s="115"/>
      <c r="AM42" s="115"/>
      <c r="AN42" s="115"/>
      <c r="AO42" s="115"/>
      <c r="AP42" s="115"/>
      <c r="AQ42" s="115"/>
      <c r="AR42" s="115"/>
      <c r="AS42" s="115"/>
      <c r="AT42" s="115"/>
      <c r="AU42" s="115"/>
      <c r="AV42" s="115"/>
      <c r="AW42" s="115"/>
      <c r="AX42" s="115"/>
      <c r="AY42" s="115"/>
      <c r="AZ42" s="115"/>
      <c r="BA42" s="115"/>
      <c r="BB42" s="116"/>
    </row>
    <row r="43" spans="1:63" ht="66" thickTop="1" thickBot="1" x14ac:dyDescent="0.3">
      <c r="A43" s="25" t="s">
        <v>362</v>
      </c>
      <c r="B43" s="26"/>
      <c r="C43" s="26"/>
      <c r="D43" s="26"/>
      <c r="E43" s="26"/>
      <c r="F43" s="26"/>
      <c r="G43" s="26"/>
      <c r="H43" s="26"/>
      <c r="I43" s="26"/>
      <c r="J43" s="26"/>
      <c r="K43" s="26"/>
      <c r="L43" s="26"/>
      <c r="M43" s="26"/>
      <c r="N43" s="26"/>
      <c r="O43" s="26"/>
      <c r="P43" s="26"/>
      <c r="Q43" s="26"/>
      <c r="R43" s="26"/>
      <c r="S43" s="26"/>
      <c r="T43" s="26"/>
      <c r="U43" s="26"/>
      <c r="V43" s="26"/>
      <c r="W43" s="26"/>
      <c r="X43" s="26"/>
      <c r="Y43" s="26"/>
      <c r="Z43" s="26"/>
      <c r="AA43" s="26"/>
      <c r="AB43" s="26"/>
      <c r="AC43" s="26"/>
      <c r="AD43" s="26"/>
      <c r="AE43" s="26"/>
      <c r="AF43" s="26"/>
      <c r="AG43" s="26"/>
      <c r="AH43" s="26"/>
      <c r="AI43" s="26"/>
      <c r="AJ43" s="26"/>
      <c r="AK43" s="26"/>
      <c r="AL43" s="26"/>
      <c r="AM43" s="26"/>
      <c r="AN43" s="26"/>
      <c r="AO43" s="26"/>
      <c r="AP43" s="26"/>
      <c r="AQ43" s="26"/>
      <c r="AR43" s="26"/>
      <c r="AS43" s="26"/>
      <c r="AT43" s="26"/>
      <c r="AU43" s="26"/>
      <c r="AV43" s="26"/>
      <c r="AW43" s="26"/>
      <c r="AX43" s="26"/>
      <c r="AY43" s="26"/>
      <c r="AZ43" s="26"/>
      <c r="BA43" s="26"/>
      <c r="BB43" s="118"/>
      <c r="BG43" s="173" t="s">
        <v>380</v>
      </c>
      <c r="BH43"/>
      <c r="BI43"/>
    </row>
    <row r="44" spans="1:63" ht="29.1" customHeight="1" thickTop="1" x14ac:dyDescent="0.2">
      <c r="A44" s="119" t="s">
        <v>340</v>
      </c>
      <c r="B44" s="248" t="s">
        <v>260</v>
      </c>
      <c r="C44" s="248"/>
      <c r="D44" s="248"/>
      <c r="E44" s="248"/>
      <c r="F44" s="248"/>
      <c r="G44" s="248"/>
      <c r="H44" s="248"/>
      <c r="I44" s="248"/>
      <c r="J44" s="106"/>
      <c r="K44" s="106"/>
      <c r="L44" s="106"/>
      <c r="M44" s="106"/>
      <c r="N44" s="106"/>
      <c r="O44" s="106"/>
      <c r="P44" s="106"/>
      <c r="Q44" s="106"/>
      <c r="R44" s="106"/>
      <c r="S44" s="106"/>
      <c r="T44" s="106"/>
      <c r="U44" s="106"/>
      <c r="V44" s="106"/>
      <c r="W44" s="106"/>
      <c r="X44" s="106"/>
      <c r="Y44" s="106"/>
      <c r="Z44" s="106"/>
      <c r="AA44" s="106"/>
      <c r="AB44" s="106"/>
      <c r="AC44" s="106"/>
      <c r="AD44" s="106"/>
      <c r="AE44" s="106"/>
      <c r="AF44" s="106"/>
      <c r="AG44" s="106"/>
      <c r="AH44" s="106"/>
      <c r="AI44" s="106"/>
      <c r="AJ44" s="106"/>
      <c r="AK44" s="106"/>
      <c r="AL44" s="106"/>
      <c r="AM44" s="106"/>
      <c r="AN44" s="106"/>
      <c r="AO44" s="106"/>
      <c r="AP44" s="106"/>
      <c r="AQ44" s="106"/>
      <c r="AR44" s="106"/>
      <c r="AS44" s="106"/>
      <c r="AT44" s="106"/>
      <c r="AU44" s="106"/>
      <c r="AV44" s="106"/>
      <c r="AW44" s="106"/>
      <c r="AX44" s="106"/>
      <c r="AY44" s="106"/>
      <c r="AZ44" s="106"/>
      <c r="BA44" s="106"/>
      <c r="BB44" s="120" t="s">
        <v>27</v>
      </c>
      <c r="BG44" s="174" t="str">
        <f>IF(BG40=B45,"CORRECT","ERROR")</f>
        <v>CORRECT</v>
      </c>
      <c r="BH44" s="265" t="s">
        <v>375</v>
      </c>
      <c r="BI44" s="266"/>
      <c r="BJ44" s="266"/>
      <c r="BK44" s="267"/>
    </row>
    <row r="45" spans="1:63" ht="26.25" thickBot="1" x14ac:dyDescent="0.25">
      <c r="A45" s="121" t="s">
        <v>137</v>
      </c>
      <c r="B45" s="249">
        <f>SUM(B40:BA40)</f>
        <v>0</v>
      </c>
      <c r="C45" s="250"/>
      <c r="D45" s="250"/>
      <c r="E45" s="250"/>
      <c r="F45" s="250"/>
      <c r="G45" s="250"/>
      <c r="H45" s="250"/>
      <c r="I45" s="250"/>
      <c r="J45" s="122"/>
      <c r="K45" s="122"/>
      <c r="L45" s="122"/>
      <c r="M45" s="122"/>
      <c r="N45" s="122"/>
      <c r="O45" s="122"/>
      <c r="P45" s="122"/>
      <c r="Q45" s="122"/>
      <c r="R45" s="122"/>
      <c r="S45" s="122"/>
      <c r="T45" s="122"/>
      <c r="U45" s="122"/>
      <c r="V45" s="122"/>
      <c r="W45" s="122"/>
      <c r="X45" s="122"/>
      <c r="Y45" s="122"/>
      <c r="Z45" s="122"/>
      <c r="AA45" s="122"/>
      <c r="AB45" s="122"/>
      <c r="AC45" s="122"/>
      <c r="AD45" s="122"/>
      <c r="AE45" s="122"/>
      <c r="AF45" s="122"/>
      <c r="AG45" s="122"/>
      <c r="AH45" s="122"/>
      <c r="AI45" s="122"/>
      <c r="AJ45" s="122"/>
      <c r="AK45" s="122"/>
      <c r="AL45" s="122"/>
      <c r="AM45" s="122"/>
      <c r="AN45" s="122"/>
      <c r="AO45" s="122"/>
      <c r="AP45" s="122"/>
      <c r="AQ45" s="122"/>
      <c r="AR45" s="122"/>
      <c r="AS45" s="122"/>
      <c r="AT45" s="122"/>
      <c r="AU45" s="122"/>
      <c r="AV45" s="122"/>
      <c r="AW45" s="122"/>
      <c r="AX45" s="122"/>
      <c r="AY45" s="122"/>
      <c r="AZ45" s="122"/>
      <c r="BA45" s="122"/>
      <c r="BB45" s="123" t="s">
        <v>344</v>
      </c>
      <c r="BG45" s="175" t="str">
        <f>IF(SUM(BG15,BG36)=B45,"CORRECT","ERROR")</f>
        <v>CORRECT</v>
      </c>
      <c r="BH45" s="268" t="s">
        <v>375</v>
      </c>
      <c r="BI45" s="269"/>
      <c r="BJ45" s="269"/>
      <c r="BK45" s="270"/>
    </row>
    <row r="46" spans="1:63" ht="13.5" thickTop="1" x14ac:dyDescent="0.2"/>
    <row r="47" spans="1:63" x14ac:dyDescent="0.2">
      <c r="A47" s="217"/>
      <c r="B47" s="217"/>
      <c r="C47" s="217"/>
      <c r="D47" s="217"/>
      <c r="E47" s="217"/>
      <c r="F47" s="217"/>
      <c r="G47" s="217"/>
    </row>
    <row r="48" spans="1:63" ht="15" x14ac:dyDescent="0.25">
      <c r="BB48"/>
      <c r="BC48"/>
      <c r="BD48"/>
      <c r="BE48"/>
      <c r="BF48"/>
    </row>
    <row r="49" spans="54:58" ht="15" x14ac:dyDescent="0.25">
      <c r="BB49"/>
      <c r="BC49"/>
      <c r="BD49"/>
      <c r="BE49"/>
      <c r="BF49"/>
    </row>
    <row r="50" spans="54:58" ht="15" x14ac:dyDescent="0.25">
      <c r="BB50"/>
      <c r="BC50"/>
      <c r="BD50"/>
      <c r="BE50"/>
      <c r="BF50"/>
    </row>
  </sheetData>
  <sheetProtection algorithmName="SHA-512" hashValue="H/fP6AK3nSNQ9jT9d8HCERB2DTrb7xTmCJGKk6PtzFTjRXpp0rwhytQ2cRcKnar6E05PKtlvNMevGMw5hwOKvA==" saltValue="e9MMduEIDHmd4Q9EI8GiXg==" spinCount="100000" sheet="1" objects="1" scenarios="1"/>
  <mergeCells count="14">
    <mergeCell ref="A2:I2"/>
    <mergeCell ref="B4:I4"/>
    <mergeCell ref="A17:I17"/>
    <mergeCell ref="B45:I45"/>
    <mergeCell ref="B1:E1"/>
    <mergeCell ref="BH44:BK44"/>
    <mergeCell ref="BH45:BK45"/>
    <mergeCell ref="A47:G47"/>
    <mergeCell ref="B19:I19"/>
    <mergeCell ref="A27:I27"/>
    <mergeCell ref="B29:I29"/>
    <mergeCell ref="A37:I37"/>
    <mergeCell ref="A42:I42"/>
    <mergeCell ref="B44:I44"/>
  </mergeCells>
  <pageMargins left="0.7" right="0.7" top="0.75" bottom="0.75" header="0.3" footer="0.3"/>
  <pageSetup orientation="portrait" horizontalDpi="300" verticalDpi="3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1C800A-4A93-4DF8-A172-6E2EAFAD4D45}">
  <sheetPr>
    <tabColor theme="8"/>
  </sheetPr>
  <dimension ref="A1:I6"/>
  <sheetViews>
    <sheetView workbookViewId="0">
      <selection activeCell="A4" sqref="A4"/>
    </sheetView>
  </sheetViews>
  <sheetFormatPr defaultRowHeight="15" x14ac:dyDescent="0.25"/>
  <cols>
    <col min="1" max="1" width="36.140625" customWidth="1"/>
    <col min="2" max="2" width="26.140625" customWidth="1"/>
    <col min="9" max="9" width="41" customWidth="1"/>
  </cols>
  <sheetData>
    <row r="1" spans="1:9" ht="62.25" customHeight="1" thickTop="1" x14ac:dyDescent="0.25">
      <c r="A1" s="168" t="str">
        <f>+IF('Company Information'!$B$8&lt;&gt;"","Company:  "&amp;'Company Information'!$B$8, "Company: "&amp;"No Entry")</f>
        <v>Company:  Natural Gas T&amp;S Company A</v>
      </c>
      <c r="B1" s="279" t="s">
        <v>384</v>
      </c>
      <c r="C1" s="280"/>
      <c r="D1" s="280"/>
      <c r="E1" s="280"/>
      <c r="F1" s="280"/>
      <c r="G1" s="280"/>
      <c r="H1" s="280"/>
      <c r="I1" s="281"/>
    </row>
    <row r="2" spans="1:9" ht="18" x14ac:dyDescent="0.25">
      <c r="A2" s="117" t="s">
        <v>283</v>
      </c>
      <c r="B2" s="26"/>
      <c r="C2" s="26"/>
      <c r="D2" s="26"/>
      <c r="E2" s="26"/>
      <c r="F2" s="26"/>
      <c r="G2" s="26"/>
      <c r="H2" s="26"/>
      <c r="I2" s="128"/>
    </row>
    <row r="3" spans="1:9" ht="25.5" x14ac:dyDescent="0.25">
      <c r="A3" s="155" t="s">
        <v>140</v>
      </c>
      <c r="B3" s="53" t="s">
        <v>26</v>
      </c>
      <c r="C3" s="275" t="s">
        <v>27</v>
      </c>
      <c r="D3" s="275"/>
      <c r="E3" s="275"/>
      <c r="F3" s="275"/>
      <c r="G3" s="275"/>
      <c r="H3" s="275"/>
      <c r="I3" s="276"/>
    </row>
    <row r="4" spans="1:9" ht="78" customHeight="1" x14ac:dyDescent="0.25">
      <c r="A4" s="132" t="s">
        <v>31</v>
      </c>
      <c r="B4" s="188">
        <v>0.93400000000000005</v>
      </c>
      <c r="C4" s="273" t="s">
        <v>345</v>
      </c>
      <c r="D4" s="273"/>
      <c r="E4" s="273"/>
      <c r="F4" s="273"/>
      <c r="G4" s="273"/>
      <c r="H4" s="273"/>
      <c r="I4" s="274"/>
    </row>
    <row r="5" spans="1:9" ht="204.75" customHeight="1" thickBot="1" x14ac:dyDescent="0.3">
      <c r="A5" s="143" t="s">
        <v>288</v>
      </c>
      <c r="B5" s="189"/>
      <c r="C5" s="277" t="s">
        <v>416</v>
      </c>
      <c r="D5" s="277"/>
      <c r="E5" s="277"/>
      <c r="F5" s="277"/>
      <c r="G5" s="277"/>
      <c r="H5" s="277"/>
      <c r="I5" s="278"/>
    </row>
    <row r="6" spans="1:9" ht="15.75" thickTop="1" x14ac:dyDescent="0.25"/>
  </sheetData>
  <sheetProtection algorithmName="SHA-512" hashValue="i274IMPmm9H53TIjYsk0k9zjc84zHoSPJR7UeTT/e1T+9akeNJpBi1bauciIXwYLhsZAm6W3eRw9Fjsg3TzVxg==" saltValue="ygNPKazGFe/XhGdhwplScg==" spinCount="100000" sheet="1" objects="1" scenarios="1"/>
  <mergeCells count="4">
    <mergeCell ref="C4:I4"/>
    <mergeCell ref="C3:I3"/>
    <mergeCell ref="C5:I5"/>
    <mergeCell ref="B1:I1"/>
  </mergeCells>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487408-B90B-407C-B822-47C39A8ADBDC}">
  <sheetPr>
    <tabColor theme="9" tint="0.59999389629810485"/>
  </sheetPr>
  <dimension ref="B14:S14"/>
  <sheetViews>
    <sheetView workbookViewId="0">
      <selection activeCell="A2" sqref="A2"/>
    </sheetView>
  </sheetViews>
  <sheetFormatPr defaultRowHeight="15" x14ac:dyDescent="0.25"/>
  <sheetData>
    <row r="14" spans="2:19" ht="28.5" x14ac:dyDescent="0.45">
      <c r="B14" s="102" t="s">
        <v>331</v>
      </c>
      <c r="C14" s="103"/>
      <c r="D14" s="103"/>
      <c r="E14" s="103"/>
      <c r="F14" s="103"/>
      <c r="G14" s="103"/>
      <c r="H14" s="103"/>
      <c r="I14" s="103"/>
      <c r="J14" s="103"/>
      <c r="K14" s="103"/>
      <c r="L14" s="103"/>
      <c r="M14" s="103"/>
      <c r="N14" s="103"/>
      <c r="O14" s="103"/>
      <c r="P14" s="103"/>
      <c r="Q14" s="103"/>
      <c r="R14" s="103"/>
      <c r="S14" s="103"/>
    </row>
  </sheetData>
  <sheetProtection algorithmName="SHA-512" hashValue="Qqtn6vxleGPGX83vcGuXSlOq9evYVfskVxTplUYY8m6A75VhVXtrmhpzjNEaFfvXEuvfWvOCDhPnstdgQy3uWQ==" saltValue="E9czBrIvx6D3M5MNBF5qXg==" spinCount="100000" sheet="1" objects="1" scenarios="1"/>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554C2F-7C23-4836-A243-4DBDCEEC33A9}">
  <sheetPr>
    <tabColor theme="9" tint="0.59999389629810485"/>
  </sheetPr>
  <dimension ref="A1:N9"/>
  <sheetViews>
    <sheetView zoomScale="90" zoomScaleNormal="90" workbookViewId="0">
      <selection activeCell="A2" sqref="A2:G2"/>
    </sheetView>
  </sheetViews>
  <sheetFormatPr defaultColWidth="8.7109375" defaultRowHeight="12.75" x14ac:dyDescent="0.2"/>
  <cols>
    <col min="1" max="1" width="48.140625" style="1" customWidth="1"/>
    <col min="2" max="2" width="20.5703125" style="3" bestFit="1" customWidth="1"/>
    <col min="3" max="3" width="19.140625" style="3" bestFit="1" customWidth="1"/>
    <col min="4" max="4" width="25.85546875" style="3" bestFit="1" customWidth="1"/>
    <col min="5" max="9" width="17.5703125" style="3" customWidth="1"/>
    <col min="10" max="10" width="45.28515625" style="3" customWidth="1"/>
    <col min="11" max="11" width="59.28515625" style="1" customWidth="1"/>
    <col min="12" max="16384" width="8.7109375" style="3"/>
  </cols>
  <sheetData>
    <row r="1" spans="1:14" ht="13.5" thickBot="1" x14ac:dyDescent="0.25"/>
    <row r="2" spans="1:14" ht="33.75" customHeight="1" thickTop="1" thickBot="1" x14ac:dyDescent="0.3">
      <c r="A2" s="282" t="s">
        <v>385</v>
      </c>
      <c r="B2" s="283"/>
      <c r="C2" s="283"/>
      <c r="D2" s="283"/>
      <c r="E2" s="283"/>
      <c r="F2" s="283"/>
      <c r="G2" s="284"/>
      <c r="J2"/>
      <c r="K2"/>
      <c r="L2"/>
      <c r="M2"/>
      <c r="N2"/>
    </row>
    <row r="3" spans="1:14" ht="30" customHeight="1" thickTop="1" x14ac:dyDescent="0.2">
      <c r="A3" s="285" t="s">
        <v>291</v>
      </c>
      <c r="B3" s="286"/>
      <c r="C3" s="286"/>
      <c r="D3" s="286"/>
      <c r="E3" s="286"/>
      <c r="F3" s="286"/>
      <c r="G3" s="287"/>
      <c r="J3" s="20"/>
    </row>
    <row r="4" spans="1:14" x14ac:dyDescent="0.2">
      <c r="A4" s="129" t="s">
        <v>39</v>
      </c>
      <c r="B4" s="43" t="s">
        <v>40</v>
      </c>
      <c r="C4" s="288" t="s">
        <v>27</v>
      </c>
      <c r="D4" s="288"/>
      <c r="E4" s="288"/>
      <c r="F4" s="288"/>
      <c r="G4" s="289"/>
      <c r="K4" s="3"/>
    </row>
    <row r="5" spans="1:14" ht="30" customHeight="1" x14ac:dyDescent="0.2">
      <c r="A5" s="132" t="s">
        <v>255</v>
      </c>
      <c r="B5" s="152">
        <f>SUM('T&amp;S GHGRP Facilities'!B31:BA31,'T&amp;S Non-GHGRP Facilities'!B40:BA40)</f>
        <v>0</v>
      </c>
      <c r="C5" s="273" t="s">
        <v>278</v>
      </c>
      <c r="D5" s="273"/>
      <c r="E5" s="273"/>
      <c r="F5" s="273"/>
      <c r="G5" s="274"/>
      <c r="K5" s="3"/>
    </row>
    <row r="6" spans="1:14" ht="30" customHeight="1" x14ac:dyDescent="0.2">
      <c r="A6" s="132" t="s">
        <v>256</v>
      </c>
      <c r="B6" s="152">
        <f>Throughput!B5*1000</f>
        <v>0</v>
      </c>
      <c r="C6" s="273" t="s">
        <v>263</v>
      </c>
      <c r="D6" s="273"/>
      <c r="E6" s="273"/>
      <c r="F6" s="273"/>
      <c r="G6" s="274"/>
      <c r="K6" s="3"/>
    </row>
    <row r="7" spans="1:14" ht="30" customHeight="1" x14ac:dyDescent="0.2">
      <c r="A7" s="132" t="s">
        <v>257</v>
      </c>
      <c r="B7" s="153">
        <f>Throughput!B4</f>
        <v>0.93400000000000005</v>
      </c>
      <c r="C7" s="273" t="s">
        <v>264</v>
      </c>
      <c r="D7" s="273"/>
      <c r="E7" s="273"/>
      <c r="F7" s="273"/>
      <c r="G7" s="274"/>
      <c r="K7" s="3"/>
    </row>
    <row r="8" spans="1:14" ht="51.6" customHeight="1" thickBot="1" x14ac:dyDescent="0.25">
      <c r="A8" s="143" t="s">
        <v>258</v>
      </c>
      <c r="B8" s="154" t="str">
        <f>IFERROR(B5/(B6*B7*'Emission Factor References'!D10),"Needs Data")</f>
        <v>Needs Data</v>
      </c>
      <c r="C8" s="277" t="s">
        <v>265</v>
      </c>
      <c r="D8" s="277"/>
      <c r="E8" s="277"/>
      <c r="F8" s="277"/>
      <c r="G8" s="278"/>
      <c r="K8" s="3"/>
    </row>
    <row r="9" spans="1:14" ht="13.5" thickTop="1" x14ac:dyDescent="0.2"/>
  </sheetData>
  <sheetProtection algorithmName="SHA-512" hashValue="0wLtq38WJj+boUWjDhwrKOZ68x3dTi+CDNs/cjL5m20+TRW/H92hXPr6QkmL/hIj+99SgPf6DTw1BJQjZOjqjg==" saltValue="f9T7tJn/cf+yL82GLjmtdA==" spinCount="100000" sheet="1" objects="1" scenarios="1"/>
  <mergeCells count="7">
    <mergeCell ref="C7:G7"/>
    <mergeCell ref="C8:G8"/>
    <mergeCell ref="A2:G2"/>
    <mergeCell ref="A3:G3"/>
    <mergeCell ref="C4:G4"/>
    <mergeCell ref="C5:G5"/>
    <mergeCell ref="C6:G6"/>
  </mergeCells>
  <pageMargins left="0.7" right="0.7" top="0.75" bottom="0.75" header="0.3" footer="0.3"/>
  <pageSetup orientation="portrait" horizontalDpi="300" verticalDpi="30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713465-5914-421A-8557-66C012EB3A0D}">
  <sheetPr>
    <tabColor theme="7" tint="0.39997558519241921"/>
  </sheetPr>
  <dimension ref="B14:U14"/>
  <sheetViews>
    <sheetView workbookViewId="0">
      <selection activeCell="A2" sqref="A2"/>
    </sheetView>
  </sheetViews>
  <sheetFormatPr defaultRowHeight="15" x14ac:dyDescent="0.25"/>
  <sheetData>
    <row r="14" spans="2:21" ht="28.5" x14ac:dyDescent="0.45">
      <c r="B14" s="58" t="s">
        <v>292</v>
      </c>
      <c r="C14" s="59"/>
      <c r="D14" s="59"/>
      <c r="E14" s="59"/>
      <c r="F14" s="59"/>
      <c r="G14" s="59"/>
      <c r="H14" s="59"/>
      <c r="I14" s="59"/>
      <c r="J14" s="59"/>
      <c r="K14" s="59"/>
      <c r="L14" s="59"/>
      <c r="M14" s="59"/>
      <c r="N14" s="59"/>
      <c r="O14" s="59"/>
      <c r="P14" s="59"/>
      <c r="Q14" s="59"/>
      <c r="R14" s="59"/>
      <c r="S14" s="59"/>
      <c r="T14" s="59"/>
      <c r="U14" s="59"/>
    </row>
  </sheetData>
  <sheetProtection algorithmName="SHA-512" hashValue="/a7kJrVwWCyKk2N1+pEVedyCkKQg0F5t7KgwQzA39Uv4wSJfCS7IxNp0JqMQq2waAEAgKqkEN/7bv8x811zGHQ==" saltValue="9krfGlGxFokRDsuRcF53iQ==" spinCount="100000" sheet="1" objects="1" scenarios="1"/>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03F2E3-55E7-4402-AF38-7D92E8DB7759}">
  <sheetPr>
    <tabColor theme="7" tint="0.39997558519241921"/>
  </sheetPr>
  <dimension ref="A1:L46"/>
  <sheetViews>
    <sheetView zoomScaleNormal="100" workbookViewId="0">
      <selection activeCell="H7" sqref="H7"/>
    </sheetView>
  </sheetViews>
  <sheetFormatPr defaultColWidth="8.5703125" defaultRowHeight="12.75" x14ac:dyDescent="0.2"/>
  <cols>
    <col min="1" max="1" width="8.5703125" style="3" customWidth="1"/>
    <col min="2" max="2" width="8.5703125" style="3"/>
    <col min="3" max="3" width="5.85546875" style="3" customWidth="1"/>
    <col min="4" max="4" width="54.140625" style="3" customWidth="1"/>
    <col min="5" max="5" width="14.85546875" style="3" bestFit="1" customWidth="1"/>
    <col min="6" max="6" width="38.42578125" style="3" customWidth="1"/>
    <col min="7" max="7" width="10.5703125" style="3" customWidth="1"/>
    <col min="8" max="8" width="9.140625" style="3"/>
    <col min="9" max="9" width="20.42578125" style="3" customWidth="1"/>
    <col min="10" max="10" width="17.42578125" style="3" customWidth="1"/>
    <col min="11" max="11" width="9.140625" style="3"/>
    <col min="12" max="12" width="11.7109375" style="3" customWidth="1"/>
    <col min="13" max="16384" width="8.5703125" style="3"/>
  </cols>
  <sheetData>
    <row r="1" spans="1:12" ht="13.5" thickBot="1" x14ac:dyDescent="0.25">
      <c r="A1" s="46"/>
    </row>
    <row r="2" spans="1:12" ht="59.25" customHeight="1" thickTop="1" thickBot="1" x14ac:dyDescent="0.3">
      <c r="A2" s="290" t="s">
        <v>328</v>
      </c>
      <c r="B2" s="291"/>
      <c r="C2" s="291"/>
      <c r="D2" s="291"/>
      <c r="E2" s="291"/>
      <c r="F2" s="292"/>
      <c r="H2" s="194" t="s">
        <v>388</v>
      </c>
      <c r="I2" s="195"/>
      <c r="J2" s="195"/>
      <c r="K2" s="195"/>
      <c r="L2" s="196"/>
    </row>
    <row r="3" spans="1:12" ht="15.75" customHeight="1" thickTop="1" x14ac:dyDescent="0.25">
      <c r="A3" s="208"/>
      <c r="B3" s="209"/>
      <c r="C3" s="209"/>
      <c r="D3" s="209"/>
      <c r="E3" s="209"/>
      <c r="F3" s="209"/>
      <c r="H3" s="52"/>
      <c r="I3" s="52"/>
    </row>
    <row r="4" spans="1:12" ht="13.5" thickBot="1" x14ac:dyDescent="0.25">
      <c r="A4" s="4"/>
      <c r="B4" s="4"/>
      <c r="C4" s="4"/>
      <c r="D4" s="4"/>
      <c r="E4" s="4"/>
      <c r="F4" s="4"/>
    </row>
    <row r="5" spans="1:12" ht="16.5" customHeight="1" thickTop="1" x14ac:dyDescent="0.25">
      <c r="A5" s="293" t="s">
        <v>266</v>
      </c>
      <c r="B5" s="294"/>
      <c r="C5" s="294"/>
      <c r="D5" s="294"/>
      <c r="E5" s="294"/>
      <c r="F5" s="295"/>
      <c r="H5"/>
      <c r="I5"/>
      <c r="J5"/>
      <c r="K5"/>
      <c r="L5"/>
    </row>
    <row r="6" spans="1:12" ht="12.6" customHeight="1" x14ac:dyDescent="0.25">
      <c r="A6" s="296" t="s">
        <v>417</v>
      </c>
      <c r="B6" s="297"/>
      <c r="C6" s="297"/>
      <c r="D6" s="297"/>
      <c r="E6" s="297"/>
      <c r="F6" s="298"/>
      <c r="H6"/>
      <c r="I6"/>
      <c r="J6"/>
      <c r="K6"/>
      <c r="L6"/>
    </row>
    <row r="7" spans="1:12" ht="15" x14ac:dyDescent="0.25">
      <c r="A7" s="216"/>
      <c r="B7" s="217"/>
      <c r="C7" s="217"/>
      <c r="D7" s="217"/>
      <c r="E7" s="217"/>
      <c r="F7" s="218"/>
      <c r="H7"/>
      <c r="I7"/>
      <c r="J7"/>
      <c r="K7"/>
      <c r="L7"/>
    </row>
    <row r="8" spans="1:12" ht="15" x14ac:dyDescent="0.25">
      <c r="A8" s="216"/>
      <c r="B8" s="217"/>
      <c r="C8" s="217"/>
      <c r="D8" s="217"/>
      <c r="E8" s="217"/>
      <c r="F8" s="218"/>
      <c r="H8"/>
      <c r="I8"/>
      <c r="J8"/>
      <c r="K8"/>
      <c r="L8"/>
    </row>
    <row r="9" spans="1:12" x14ac:dyDescent="0.2">
      <c r="A9" s="216"/>
      <c r="B9" s="217"/>
      <c r="C9" s="217"/>
      <c r="D9" s="217"/>
      <c r="E9" s="217"/>
      <c r="F9" s="218"/>
    </row>
    <row r="10" spans="1:12" x14ac:dyDescent="0.2">
      <c r="A10" s="216"/>
      <c r="B10" s="217"/>
      <c r="C10" s="217"/>
      <c r="D10" s="217"/>
      <c r="E10" s="217"/>
      <c r="F10" s="218"/>
    </row>
    <row r="11" spans="1:12" x14ac:dyDescent="0.2">
      <c r="A11" s="216"/>
      <c r="B11" s="217"/>
      <c r="C11" s="217"/>
      <c r="D11" s="217"/>
      <c r="E11" s="217"/>
      <c r="F11" s="218"/>
    </row>
    <row r="12" spans="1:12" x14ac:dyDescent="0.2">
      <c r="A12" s="216"/>
      <c r="B12" s="217"/>
      <c r="C12" s="217"/>
      <c r="D12" s="217"/>
      <c r="E12" s="217"/>
      <c r="F12" s="218"/>
    </row>
    <row r="13" spans="1:12" x14ac:dyDescent="0.2">
      <c r="A13" s="216"/>
      <c r="B13" s="217"/>
      <c r="C13" s="217"/>
      <c r="D13" s="217"/>
      <c r="E13" s="217"/>
      <c r="F13" s="218"/>
    </row>
    <row r="14" spans="1:12" x14ac:dyDescent="0.2">
      <c r="A14" s="216"/>
      <c r="B14" s="217"/>
      <c r="C14" s="217"/>
      <c r="D14" s="217"/>
      <c r="E14" s="217"/>
      <c r="F14" s="218"/>
    </row>
    <row r="15" spans="1:12" x14ac:dyDescent="0.2">
      <c r="A15" s="216"/>
      <c r="B15" s="217"/>
      <c r="C15" s="217"/>
      <c r="D15" s="217"/>
      <c r="E15" s="217"/>
      <c r="F15" s="218"/>
    </row>
    <row r="16" spans="1:12" x14ac:dyDescent="0.2">
      <c r="A16" s="216"/>
      <c r="B16" s="217"/>
      <c r="C16" s="217"/>
      <c r="D16" s="217"/>
      <c r="E16" s="217"/>
      <c r="F16" s="218"/>
    </row>
    <row r="17" spans="1:6" x14ac:dyDescent="0.2">
      <c r="A17" s="216"/>
      <c r="B17" s="217"/>
      <c r="C17" s="217"/>
      <c r="D17" s="217"/>
      <c r="E17" s="217"/>
      <c r="F17" s="218"/>
    </row>
    <row r="18" spans="1:6" x14ac:dyDescent="0.2">
      <c r="A18" s="216"/>
      <c r="B18" s="217"/>
      <c r="C18" s="217"/>
      <c r="D18" s="217"/>
      <c r="E18" s="217"/>
      <c r="F18" s="218"/>
    </row>
    <row r="19" spans="1:6" ht="66" customHeight="1" x14ac:dyDescent="0.2">
      <c r="A19" s="216"/>
      <c r="B19" s="217"/>
      <c r="C19" s="217"/>
      <c r="D19" s="217"/>
      <c r="E19" s="217"/>
      <c r="F19" s="218"/>
    </row>
    <row r="20" spans="1:6" ht="220.5" customHeight="1" thickBot="1" x14ac:dyDescent="0.25">
      <c r="A20" s="219"/>
      <c r="B20" s="220"/>
      <c r="C20" s="220"/>
      <c r="D20" s="220"/>
      <c r="E20" s="220"/>
      <c r="F20" s="221"/>
    </row>
    <row r="21" spans="1:6" ht="29.25" customHeight="1" thickTop="1" x14ac:dyDescent="0.25">
      <c r="A21"/>
      <c r="B21"/>
      <c r="C21"/>
      <c r="D21"/>
      <c r="E21"/>
      <c r="F21"/>
    </row>
    <row r="38" spans="3:4" customFormat="1" ht="15" x14ac:dyDescent="0.25"/>
    <row r="39" spans="3:4" customFormat="1" ht="15" x14ac:dyDescent="0.25"/>
    <row r="40" spans="3:4" customFormat="1" ht="15" x14ac:dyDescent="0.25"/>
    <row r="41" spans="3:4" customFormat="1" ht="15" x14ac:dyDescent="0.25"/>
    <row r="42" spans="3:4" customFormat="1" ht="15" x14ac:dyDescent="0.25"/>
    <row r="45" spans="3:4" x14ac:dyDescent="0.2">
      <c r="C45" s="60"/>
      <c r="D45" s="60"/>
    </row>
    <row r="46" spans="3:4" x14ac:dyDescent="0.2">
      <c r="C46" s="61"/>
      <c r="D46" s="61"/>
    </row>
  </sheetData>
  <sheetProtection algorithmName="SHA-512" hashValue="VdED5ZNVMseMaMQMp6BpnpgcWkpng6RFrEbpqaMAq5q4//oBXs2ARbZvetysSiJkTPQiW6zgaWflyamUNRxJmg==" saltValue="jVz1bd1S4W/M4EklYS2OuA==" spinCount="100000" sheet="1" objects="1" scenarios="1"/>
  <mergeCells count="5">
    <mergeCell ref="A2:F2"/>
    <mergeCell ref="A3:F3"/>
    <mergeCell ref="A5:F5"/>
    <mergeCell ref="A6:F20"/>
    <mergeCell ref="H2:L2"/>
  </mergeCells>
  <pageMargins left="0.7" right="0.7" top="0.75" bottom="0.75" header="0.3" footer="0.3"/>
  <pageSetup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1B42A5-C260-4068-9235-C394478C491C}">
  <sheetPr>
    <tabColor theme="7" tint="0.39997558519241921"/>
  </sheetPr>
  <dimension ref="B1:L43"/>
  <sheetViews>
    <sheetView workbookViewId="0">
      <selection activeCell="E2" sqref="E2"/>
    </sheetView>
  </sheetViews>
  <sheetFormatPr defaultRowHeight="15" x14ac:dyDescent="0.25"/>
  <cols>
    <col min="1" max="1" width="4.7109375" customWidth="1"/>
    <col min="2" max="2" width="5.85546875" customWidth="1"/>
    <col min="3" max="3" width="54.140625" customWidth="1"/>
    <col min="4" max="4" width="14.85546875" bestFit="1" customWidth="1"/>
    <col min="5" max="5" width="28.42578125" bestFit="1" customWidth="1"/>
    <col min="6" max="6" width="10.5703125" customWidth="1"/>
    <col min="7" max="7" width="25.140625" customWidth="1"/>
    <col min="9" max="9" width="20.42578125" customWidth="1"/>
    <col min="10" max="10" width="17.42578125" customWidth="1"/>
    <col min="12" max="12" width="11.7109375" customWidth="1"/>
  </cols>
  <sheetData>
    <row r="1" spans="2:12" ht="15.75" thickBot="1" x14ac:dyDescent="0.3"/>
    <row r="2" spans="2:12" ht="70.5" customHeight="1" thickTop="1" thickBot="1" x14ac:dyDescent="0.3">
      <c r="H2" s="194" t="s">
        <v>388</v>
      </c>
      <c r="I2" s="195"/>
      <c r="J2" s="195"/>
      <c r="K2" s="195"/>
      <c r="L2" s="196"/>
    </row>
    <row r="3" spans="2:12" ht="15.75" thickTop="1" x14ac:dyDescent="0.25"/>
    <row r="5" spans="2:12" ht="21" thickBot="1" x14ac:dyDescent="0.35">
      <c r="B5" s="177" t="s">
        <v>324</v>
      </c>
    </row>
    <row r="6" spans="2:12" ht="18.75" thickTop="1" x14ac:dyDescent="0.25">
      <c r="B6" s="322" t="s">
        <v>325</v>
      </c>
      <c r="C6" s="323"/>
      <c r="D6" s="323"/>
      <c r="E6" s="323"/>
      <c r="F6" s="323"/>
      <c r="G6" s="323"/>
      <c r="H6" s="323"/>
      <c r="I6" s="324"/>
    </row>
    <row r="7" spans="2:12" x14ac:dyDescent="0.25">
      <c r="B7" s="87"/>
      <c r="C7" s="50"/>
      <c r="D7" s="50"/>
      <c r="E7" s="50"/>
      <c r="F7" s="50"/>
      <c r="G7" s="50"/>
      <c r="H7" s="50"/>
      <c r="I7" s="88"/>
    </row>
    <row r="8" spans="2:12" ht="15.75" x14ac:dyDescent="0.25">
      <c r="B8" s="325" t="s">
        <v>303</v>
      </c>
      <c r="C8" s="326"/>
      <c r="D8" s="326"/>
      <c r="E8" s="326"/>
      <c r="F8" s="326"/>
      <c r="G8" s="326"/>
      <c r="H8" s="326"/>
      <c r="I8" s="327"/>
    </row>
    <row r="9" spans="2:12" x14ac:dyDescent="0.25">
      <c r="B9" s="87"/>
      <c r="C9" s="38" t="s">
        <v>239</v>
      </c>
      <c r="D9" s="89" t="s">
        <v>240</v>
      </c>
      <c r="E9" s="89" t="s">
        <v>241</v>
      </c>
      <c r="F9" s="50"/>
      <c r="G9" s="89" t="s">
        <v>274</v>
      </c>
      <c r="H9" s="89"/>
      <c r="I9" s="90"/>
    </row>
    <row r="10" spans="2:12" x14ac:dyDescent="0.25">
      <c r="B10" s="87"/>
      <c r="C10" s="50" t="s">
        <v>304</v>
      </c>
      <c r="D10" s="50">
        <v>1.9199999999999998E-2</v>
      </c>
      <c r="E10" s="50" t="s">
        <v>286</v>
      </c>
      <c r="F10" s="50"/>
      <c r="G10" s="328" t="s">
        <v>285</v>
      </c>
      <c r="H10" s="328"/>
      <c r="I10" s="329"/>
    </row>
    <row r="11" spans="2:12" x14ac:dyDescent="0.25">
      <c r="B11" s="87"/>
      <c r="C11" s="50"/>
      <c r="D11" s="50"/>
      <c r="E11" s="50"/>
      <c r="F11" s="50"/>
      <c r="G11" s="328"/>
      <c r="H11" s="328"/>
      <c r="I11" s="329"/>
    </row>
    <row r="12" spans="2:12" ht="15.75" thickBot="1" x14ac:dyDescent="0.3">
      <c r="B12" s="92"/>
      <c r="C12" s="93"/>
      <c r="D12" s="93"/>
      <c r="E12" s="93"/>
      <c r="F12" s="93"/>
      <c r="G12" s="93"/>
      <c r="H12" s="93"/>
      <c r="I12" s="94"/>
    </row>
    <row r="13" spans="2:12" ht="16.5" thickTop="1" x14ac:dyDescent="0.25">
      <c r="B13" s="317" t="s">
        <v>287</v>
      </c>
      <c r="C13" s="318"/>
      <c r="D13" s="318"/>
      <c r="E13" s="318"/>
      <c r="F13" s="318"/>
      <c r="G13" s="318"/>
      <c r="H13" s="318"/>
      <c r="I13" s="319"/>
    </row>
    <row r="14" spans="2:12" x14ac:dyDescent="0.25">
      <c r="B14" s="95"/>
      <c r="C14" s="50"/>
      <c r="D14" s="43" t="s">
        <v>242</v>
      </c>
      <c r="E14" s="43" t="s">
        <v>243</v>
      </c>
      <c r="F14" s="248" t="s">
        <v>326</v>
      </c>
      <c r="G14" s="248"/>
      <c r="H14" s="248"/>
      <c r="I14" s="334"/>
    </row>
    <row r="15" spans="2:12" x14ac:dyDescent="0.25">
      <c r="B15" s="335" t="s">
        <v>329</v>
      </c>
      <c r="C15" s="336"/>
      <c r="D15" s="248" t="s">
        <v>307</v>
      </c>
      <c r="E15" s="248"/>
      <c r="F15" s="248"/>
      <c r="G15" s="248"/>
      <c r="H15" s="248"/>
      <c r="I15" s="334"/>
    </row>
    <row r="16" spans="2:12" ht="54" customHeight="1" x14ac:dyDescent="0.25">
      <c r="B16" s="87"/>
      <c r="C16" s="96" t="s">
        <v>279</v>
      </c>
      <c r="D16" s="178">
        <v>44000</v>
      </c>
      <c r="E16" s="41" t="s">
        <v>244</v>
      </c>
      <c r="F16" s="337" t="s">
        <v>366</v>
      </c>
      <c r="G16" s="337"/>
      <c r="H16" s="337"/>
      <c r="I16" s="338"/>
    </row>
    <row r="17" spans="2:9" ht="54" customHeight="1" x14ac:dyDescent="0.25">
      <c r="B17" s="87"/>
      <c r="C17" s="48" t="s">
        <v>270</v>
      </c>
      <c r="D17" s="51">
        <v>1.8050472000000002</v>
      </c>
      <c r="E17" s="18" t="s">
        <v>246</v>
      </c>
      <c r="F17" s="273" t="s">
        <v>367</v>
      </c>
      <c r="G17" s="273"/>
      <c r="H17" s="273"/>
      <c r="I17" s="274"/>
    </row>
    <row r="18" spans="2:9" ht="54" customHeight="1" x14ac:dyDescent="0.25">
      <c r="B18" s="87"/>
      <c r="C18" s="48" t="s">
        <v>271</v>
      </c>
      <c r="D18" s="51">
        <v>2.2568868000000006</v>
      </c>
      <c r="E18" s="18" t="s">
        <v>246</v>
      </c>
      <c r="F18" s="273" t="s">
        <v>368</v>
      </c>
      <c r="G18" s="273"/>
      <c r="H18" s="273"/>
      <c r="I18" s="274"/>
    </row>
    <row r="19" spans="2:9" x14ac:dyDescent="0.25">
      <c r="B19" s="87"/>
      <c r="C19" s="48" t="s">
        <v>272</v>
      </c>
      <c r="D19" s="49">
        <v>10.924027882038667</v>
      </c>
      <c r="E19" s="50" t="s">
        <v>245</v>
      </c>
      <c r="F19" s="330" t="s">
        <v>364</v>
      </c>
      <c r="G19" s="330"/>
      <c r="H19" s="330"/>
      <c r="I19" s="331"/>
    </row>
    <row r="20" spans="2:9" ht="15.75" thickBot="1" x14ac:dyDescent="0.3">
      <c r="B20" s="92"/>
      <c r="C20" s="97" t="s">
        <v>273</v>
      </c>
      <c r="D20" s="98">
        <v>83954.340000000011</v>
      </c>
      <c r="E20" s="99" t="s">
        <v>247</v>
      </c>
      <c r="F20" s="332" t="s">
        <v>364</v>
      </c>
      <c r="G20" s="332"/>
      <c r="H20" s="332"/>
      <c r="I20" s="333"/>
    </row>
    <row r="21" spans="2:9" ht="54" customHeight="1" thickTop="1" x14ac:dyDescent="0.25">
      <c r="F21" s="301" t="s">
        <v>365</v>
      </c>
      <c r="G21" s="301"/>
      <c r="H21" s="301"/>
      <c r="I21" s="301"/>
    </row>
    <row r="22" spans="2:9" ht="15.75" customHeight="1" x14ac:dyDescent="0.25">
      <c r="B22" s="3"/>
      <c r="C22" s="169"/>
      <c r="D22" s="169"/>
      <c r="E22" s="169"/>
      <c r="F22" s="169"/>
      <c r="G22" s="169"/>
      <c r="H22" s="169"/>
      <c r="I22" s="169"/>
    </row>
    <row r="23" spans="2:9" ht="19.5" thickBot="1" x14ac:dyDescent="0.35">
      <c r="B23" s="170" t="s">
        <v>301</v>
      </c>
      <c r="C23" s="171"/>
      <c r="D23" s="171"/>
      <c r="E23" s="171"/>
    </row>
    <row r="24" spans="2:9" ht="15.75" customHeight="1" thickTop="1" x14ac:dyDescent="0.25">
      <c r="B24" s="306" t="s">
        <v>302</v>
      </c>
      <c r="C24" s="307"/>
      <c r="D24" s="307"/>
      <c r="E24" s="307"/>
      <c r="F24" s="307"/>
      <c r="G24" s="307"/>
      <c r="H24" s="307"/>
      <c r="I24" s="308"/>
    </row>
    <row r="25" spans="2:9" ht="15.75" thickBot="1" x14ac:dyDescent="0.3">
      <c r="B25" s="66"/>
      <c r="C25" s="67"/>
      <c r="D25" s="67"/>
      <c r="E25" s="67"/>
      <c r="F25" s="67"/>
      <c r="G25" s="67"/>
      <c r="H25" s="67"/>
      <c r="I25" s="68"/>
    </row>
    <row r="26" spans="2:9" ht="16.5" thickTop="1" x14ac:dyDescent="0.25">
      <c r="B26" s="309" t="s">
        <v>303</v>
      </c>
      <c r="C26" s="310"/>
      <c r="D26" s="310"/>
      <c r="E26" s="310"/>
      <c r="F26" s="310"/>
      <c r="G26" s="310"/>
      <c r="H26" s="310"/>
      <c r="I26" s="311"/>
    </row>
    <row r="27" spans="2:9" x14ac:dyDescent="0.25">
      <c r="B27" s="69"/>
      <c r="C27" s="70" t="s">
        <v>239</v>
      </c>
      <c r="D27" s="71" t="s">
        <v>240</v>
      </c>
      <c r="E27" s="71" t="s">
        <v>241</v>
      </c>
      <c r="F27" s="72"/>
      <c r="G27" s="71" t="s">
        <v>274</v>
      </c>
      <c r="H27" s="71"/>
      <c r="I27" s="73"/>
    </row>
    <row r="28" spans="2:9" x14ac:dyDescent="0.25">
      <c r="B28" s="69"/>
      <c r="C28" s="72" t="s">
        <v>304</v>
      </c>
      <c r="D28" s="72">
        <v>1.9199999999999998E-2</v>
      </c>
      <c r="E28" s="72" t="s">
        <v>286</v>
      </c>
      <c r="F28" s="72"/>
      <c r="G28" s="312" t="s">
        <v>285</v>
      </c>
      <c r="H28" s="312"/>
      <c r="I28" s="313"/>
    </row>
    <row r="29" spans="2:9" x14ac:dyDescent="0.25">
      <c r="B29" s="69"/>
      <c r="C29" s="72"/>
      <c r="D29" s="72"/>
      <c r="E29" s="72"/>
      <c r="F29" s="72"/>
      <c r="G29" s="312"/>
      <c r="H29" s="312"/>
      <c r="I29" s="313"/>
    </row>
    <row r="30" spans="2:9" ht="15.75" thickBot="1" x14ac:dyDescent="0.3">
      <c r="B30" s="74"/>
      <c r="C30" s="75"/>
      <c r="D30" s="75"/>
      <c r="E30" s="75"/>
      <c r="F30" s="75"/>
      <c r="G30" s="75"/>
      <c r="H30" s="75"/>
      <c r="I30" s="76"/>
    </row>
    <row r="31" spans="2:9" ht="16.5" thickTop="1" x14ac:dyDescent="0.25">
      <c r="B31" s="314" t="s">
        <v>287</v>
      </c>
      <c r="C31" s="315"/>
      <c r="D31" s="315"/>
      <c r="E31" s="315"/>
      <c r="F31" s="315"/>
      <c r="G31" s="315"/>
      <c r="H31" s="315"/>
      <c r="I31" s="316"/>
    </row>
    <row r="32" spans="2:9" x14ac:dyDescent="0.25">
      <c r="B32" s="77"/>
      <c r="C32" s="72"/>
      <c r="D32" s="78" t="s">
        <v>242</v>
      </c>
      <c r="E32" s="78" t="s">
        <v>243</v>
      </c>
      <c r="F32" s="304" t="s">
        <v>305</v>
      </c>
      <c r="G32" s="304"/>
      <c r="H32" s="304"/>
      <c r="I32" s="305"/>
    </row>
    <row r="33" spans="2:9" x14ac:dyDescent="0.25">
      <c r="B33" s="302" t="s">
        <v>306</v>
      </c>
      <c r="C33" s="303"/>
      <c r="D33" s="304" t="s">
        <v>307</v>
      </c>
      <c r="E33" s="304"/>
      <c r="F33" s="304"/>
      <c r="G33" s="304"/>
      <c r="H33" s="304"/>
      <c r="I33" s="305"/>
    </row>
    <row r="34" spans="2:9" x14ac:dyDescent="0.25">
      <c r="B34" s="69"/>
      <c r="C34" s="79" t="s">
        <v>308</v>
      </c>
      <c r="D34" s="80">
        <v>51.021532294688157</v>
      </c>
      <c r="E34" s="81" t="s">
        <v>309</v>
      </c>
      <c r="F34" s="299" t="s">
        <v>310</v>
      </c>
      <c r="G34" s="299"/>
      <c r="H34" s="299"/>
      <c r="I34" s="300"/>
    </row>
    <row r="35" spans="2:9" x14ac:dyDescent="0.25">
      <c r="B35" s="69"/>
      <c r="C35" s="79" t="s">
        <v>311</v>
      </c>
      <c r="D35" s="80">
        <v>6515.78</v>
      </c>
      <c r="E35" s="81" t="s">
        <v>312</v>
      </c>
      <c r="F35" s="299" t="s">
        <v>313</v>
      </c>
      <c r="G35" s="299"/>
      <c r="H35" s="299"/>
      <c r="I35" s="300"/>
    </row>
    <row r="36" spans="2:9" x14ac:dyDescent="0.25">
      <c r="B36" s="69"/>
      <c r="C36" s="79" t="s">
        <v>279</v>
      </c>
      <c r="D36" s="80">
        <v>28420.964770642204</v>
      </c>
      <c r="E36" s="82" t="s">
        <v>244</v>
      </c>
      <c r="F36" s="299" t="s">
        <v>314</v>
      </c>
      <c r="G36" s="299"/>
      <c r="H36" s="299"/>
      <c r="I36" s="300"/>
    </row>
    <row r="37" spans="2:9" ht="25.5" x14ac:dyDescent="0.25">
      <c r="B37" s="69"/>
      <c r="C37" s="83" t="s">
        <v>315</v>
      </c>
      <c r="D37" s="80">
        <v>1.5885962338549504</v>
      </c>
      <c r="E37" s="81" t="s">
        <v>316</v>
      </c>
      <c r="F37" s="299" t="s">
        <v>310</v>
      </c>
      <c r="G37" s="299"/>
      <c r="H37" s="299"/>
      <c r="I37" s="300"/>
    </row>
    <row r="38" spans="2:9" ht="29.25" customHeight="1" x14ac:dyDescent="0.25">
      <c r="B38" s="69"/>
      <c r="C38" s="83" t="s">
        <v>317</v>
      </c>
      <c r="D38" s="80">
        <v>0.69246502501369656</v>
      </c>
      <c r="E38" s="81" t="s">
        <v>318</v>
      </c>
      <c r="F38" s="299" t="s">
        <v>310</v>
      </c>
      <c r="G38" s="299"/>
      <c r="H38" s="299"/>
      <c r="I38" s="300"/>
    </row>
    <row r="39" spans="2:9" ht="28.5" customHeight="1" x14ac:dyDescent="0.25">
      <c r="B39" s="69"/>
      <c r="C39" s="83" t="s">
        <v>319</v>
      </c>
      <c r="D39" s="80">
        <v>171.95535900560699</v>
      </c>
      <c r="E39" s="81" t="s">
        <v>320</v>
      </c>
      <c r="F39" s="299" t="s">
        <v>310</v>
      </c>
      <c r="G39" s="299"/>
      <c r="H39" s="299"/>
      <c r="I39" s="300"/>
    </row>
    <row r="40" spans="2:9" ht="28.5" customHeight="1" x14ac:dyDescent="0.25">
      <c r="B40" s="69"/>
      <c r="C40" s="83" t="s">
        <v>321</v>
      </c>
      <c r="D40" s="80">
        <v>76.863617776520286</v>
      </c>
      <c r="E40" s="81" t="s">
        <v>320</v>
      </c>
      <c r="F40" s="299" t="s">
        <v>310</v>
      </c>
      <c r="G40" s="299"/>
      <c r="H40" s="299"/>
      <c r="I40" s="300"/>
    </row>
    <row r="41" spans="2:9" ht="15.75" thickBot="1" x14ac:dyDescent="0.3">
      <c r="B41" s="74"/>
      <c r="C41" s="84" t="s">
        <v>322</v>
      </c>
      <c r="D41" s="85">
        <v>609.1</v>
      </c>
      <c r="E41" s="86" t="s">
        <v>323</v>
      </c>
      <c r="F41" s="320" t="s">
        <v>310</v>
      </c>
      <c r="G41" s="320"/>
      <c r="H41" s="320"/>
      <c r="I41" s="321"/>
    </row>
    <row r="42" spans="2:9" ht="15.75" thickTop="1" x14ac:dyDescent="0.25"/>
    <row r="43" spans="2:9" x14ac:dyDescent="0.25">
      <c r="B43" s="47"/>
      <c r="I43" s="47"/>
    </row>
  </sheetData>
  <sheetProtection algorithmName="SHA-512" hashValue="++v3YusC9vlW/KqS/MZm+FsadOJ5x4dtm8mn+TG5+ZEtqW2ww+0349NJoQ1chxubjm1CJvnM0hyWcFfw+Hvrnw==" saltValue="8Dij3vl3HQ8ku+zF4HybBQ==" spinCount="100000" sheet="1" objects="1" scenarios="1"/>
  <mergeCells count="31">
    <mergeCell ref="H2:L2"/>
    <mergeCell ref="F38:I38"/>
    <mergeCell ref="F39:I39"/>
    <mergeCell ref="F40:I40"/>
    <mergeCell ref="F41:I41"/>
    <mergeCell ref="B6:I6"/>
    <mergeCell ref="B8:I8"/>
    <mergeCell ref="G10:I11"/>
    <mergeCell ref="F18:I18"/>
    <mergeCell ref="F19:I19"/>
    <mergeCell ref="F20:I20"/>
    <mergeCell ref="F14:I14"/>
    <mergeCell ref="B15:C15"/>
    <mergeCell ref="D15:E15"/>
    <mergeCell ref="F15:I15"/>
    <mergeCell ref="F16:I16"/>
    <mergeCell ref="F17:I17"/>
    <mergeCell ref="B13:I13"/>
    <mergeCell ref="F34:I34"/>
    <mergeCell ref="F35:I35"/>
    <mergeCell ref="F36:I36"/>
    <mergeCell ref="F37:I37"/>
    <mergeCell ref="F21:I21"/>
    <mergeCell ref="B33:C33"/>
    <mergeCell ref="D33:E33"/>
    <mergeCell ref="F33:I33"/>
    <mergeCell ref="B24:I24"/>
    <mergeCell ref="B26:I26"/>
    <mergeCell ref="G28:I29"/>
    <mergeCell ref="B31:I31"/>
    <mergeCell ref="F32:I32"/>
  </mergeCell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61"/>
  <sheetViews>
    <sheetView zoomScale="80" zoomScaleNormal="80" workbookViewId="0">
      <selection sqref="A1:G1"/>
    </sheetView>
  </sheetViews>
  <sheetFormatPr defaultColWidth="8.5703125" defaultRowHeight="12.75" x14ac:dyDescent="0.2"/>
  <cols>
    <col min="1" max="1" width="48.140625" style="1" customWidth="1"/>
    <col min="2" max="2" width="17.5703125" style="3" bestFit="1" customWidth="1"/>
    <col min="3" max="5" width="17.5703125" style="3" customWidth="1"/>
    <col min="6" max="6" width="43.85546875" style="3" customWidth="1"/>
    <col min="7" max="7" width="59.42578125" style="1" customWidth="1"/>
    <col min="8" max="16384" width="8.5703125" style="3"/>
  </cols>
  <sheetData>
    <row r="1" spans="1:7" ht="74.25" customHeight="1" x14ac:dyDescent="0.25">
      <c r="A1" s="341" t="s">
        <v>50</v>
      </c>
      <c r="B1" s="341"/>
      <c r="C1" s="341"/>
      <c r="D1" s="341"/>
      <c r="E1" s="341"/>
      <c r="F1" s="341"/>
      <c r="G1" s="342"/>
    </row>
    <row r="2" spans="1:7" s="21" customFormat="1" ht="18" x14ac:dyDescent="0.25">
      <c r="A2" s="25" t="s">
        <v>51</v>
      </c>
      <c r="B2" s="29"/>
      <c r="C2" s="29"/>
      <c r="D2" s="29"/>
      <c r="E2" s="29"/>
      <c r="F2" s="25"/>
      <c r="G2" s="30"/>
    </row>
    <row r="3" spans="1:7" s="4" customFormat="1" x14ac:dyDescent="0.2">
      <c r="A3" s="6" t="s">
        <v>0</v>
      </c>
      <c r="B3" s="245" t="s">
        <v>52</v>
      </c>
      <c r="C3" s="246"/>
      <c r="D3" s="246"/>
      <c r="E3" s="247"/>
      <c r="F3" s="38" t="s">
        <v>1</v>
      </c>
      <c r="G3" s="6" t="s">
        <v>2</v>
      </c>
    </row>
    <row r="4" spans="1:7" s="4" customFormat="1" x14ac:dyDescent="0.2">
      <c r="A4" s="6"/>
      <c r="B4" s="38" t="s">
        <v>53</v>
      </c>
      <c r="C4" s="38" t="s">
        <v>53</v>
      </c>
      <c r="D4" s="38" t="s">
        <v>53</v>
      </c>
      <c r="E4" s="38" t="s">
        <v>53</v>
      </c>
      <c r="F4" s="38"/>
      <c r="G4" s="6"/>
    </row>
    <row r="5" spans="1:7" ht="137.25" customHeight="1" x14ac:dyDescent="0.2">
      <c r="A5" s="41" t="s">
        <v>43</v>
      </c>
      <c r="B5" s="8"/>
      <c r="C5" s="8"/>
      <c r="D5" s="8"/>
      <c r="E5" s="8"/>
      <c r="F5" s="12" t="s">
        <v>44</v>
      </c>
      <c r="G5" s="7" t="s">
        <v>45</v>
      </c>
    </row>
    <row r="6" spans="1:7" ht="121.5" customHeight="1" x14ac:dyDescent="0.2">
      <c r="A6" s="41" t="s">
        <v>3</v>
      </c>
      <c r="B6" s="8"/>
      <c r="C6" s="8"/>
      <c r="D6" s="8"/>
      <c r="E6" s="8"/>
      <c r="F6" s="7" t="s">
        <v>54</v>
      </c>
      <c r="G6" s="7" t="s">
        <v>55</v>
      </c>
    </row>
    <row r="7" spans="1:7" ht="233.25" customHeight="1" x14ac:dyDescent="0.2">
      <c r="A7" s="41" t="s">
        <v>56</v>
      </c>
      <c r="B7" s="8"/>
      <c r="C7" s="8"/>
      <c r="D7" s="8"/>
      <c r="E7" s="8"/>
      <c r="F7" s="12" t="s">
        <v>57</v>
      </c>
      <c r="G7" s="7" t="s">
        <v>58</v>
      </c>
    </row>
    <row r="8" spans="1:7" ht="248.25" customHeight="1" x14ac:dyDescent="0.2">
      <c r="A8" s="41" t="s">
        <v>6</v>
      </c>
      <c r="B8" s="8"/>
      <c r="C8" s="8"/>
      <c r="D8" s="8"/>
      <c r="E8" s="8"/>
      <c r="F8" s="12" t="s">
        <v>59</v>
      </c>
      <c r="G8" s="7" t="s">
        <v>60</v>
      </c>
    </row>
    <row r="9" spans="1:7" ht="73.5" customHeight="1" x14ac:dyDescent="0.2">
      <c r="A9" s="41" t="s">
        <v>7</v>
      </c>
      <c r="B9" s="8"/>
      <c r="C9" s="8"/>
      <c r="D9" s="8"/>
      <c r="E9" s="8"/>
      <c r="F9" s="7" t="s">
        <v>8</v>
      </c>
      <c r="G9" s="7" t="s">
        <v>9</v>
      </c>
    </row>
    <row r="10" spans="1:7" ht="36" customHeight="1" x14ac:dyDescent="0.2">
      <c r="A10" s="41" t="s">
        <v>10</v>
      </c>
      <c r="B10" s="8"/>
      <c r="C10" s="8"/>
      <c r="D10" s="8"/>
      <c r="E10" s="8"/>
      <c r="F10" s="7" t="s">
        <v>11</v>
      </c>
      <c r="G10" s="7" t="s">
        <v>12</v>
      </c>
    </row>
    <row r="11" spans="1:7" ht="110.25" customHeight="1" x14ac:dyDescent="0.2">
      <c r="A11" s="41" t="s">
        <v>13</v>
      </c>
      <c r="B11" s="8"/>
      <c r="C11" s="8"/>
      <c r="D11" s="8"/>
      <c r="E11" s="8"/>
      <c r="F11" s="7" t="s">
        <v>14</v>
      </c>
      <c r="G11" s="7" t="s">
        <v>61</v>
      </c>
    </row>
    <row r="12" spans="1:7" ht="51.75" customHeight="1" x14ac:dyDescent="0.2">
      <c r="A12" s="41" t="s">
        <v>15</v>
      </c>
      <c r="B12" s="8"/>
      <c r="C12" s="8"/>
      <c r="D12" s="8"/>
      <c r="E12" s="8"/>
      <c r="F12" s="7" t="s">
        <v>16</v>
      </c>
      <c r="G12" s="7" t="s">
        <v>17</v>
      </c>
    </row>
    <row r="13" spans="1:7" ht="90.75" customHeight="1" x14ac:dyDescent="0.2">
      <c r="A13" s="41" t="s">
        <v>18</v>
      </c>
      <c r="B13" s="8"/>
      <c r="C13" s="8"/>
      <c r="D13" s="8"/>
      <c r="E13" s="8"/>
      <c r="F13" s="7" t="s">
        <v>19</v>
      </c>
      <c r="G13" s="7" t="s">
        <v>62</v>
      </c>
    </row>
    <row r="14" spans="1:7" x14ac:dyDescent="0.2">
      <c r="A14" s="6" t="s">
        <v>20</v>
      </c>
      <c r="B14" s="8"/>
      <c r="C14" s="8"/>
      <c r="D14" s="8"/>
      <c r="E14" s="8"/>
    </row>
    <row r="15" spans="1:7" x14ac:dyDescent="0.2">
      <c r="G15" s="5"/>
    </row>
    <row r="16" spans="1:7" ht="18" x14ac:dyDescent="0.25">
      <c r="A16" s="25" t="s">
        <v>63</v>
      </c>
      <c r="B16" s="28"/>
      <c r="C16" s="28"/>
      <c r="D16" s="28"/>
      <c r="E16" s="28"/>
      <c r="F16" s="26"/>
      <c r="G16" s="27"/>
    </row>
    <row r="17" spans="1:7" s="4" customFormat="1" x14ac:dyDescent="0.2">
      <c r="A17" s="6" t="s">
        <v>0</v>
      </c>
      <c r="B17" s="245" t="s">
        <v>52</v>
      </c>
      <c r="C17" s="246"/>
      <c r="D17" s="246"/>
      <c r="E17" s="247"/>
      <c r="F17" s="38" t="s">
        <v>23</v>
      </c>
      <c r="G17" s="6" t="s">
        <v>21</v>
      </c>
    </row>
    <row r="18" spans="1:7" ht="39.75" customHeight="1" x14ac:dyDescent="0.2">
      <c r="A18" s="41" t="s">
        <v>64</v>
      </c>
      <c r="B18" s="8"/>
      <c r="C18" s="8"/>
      <c r="D18" s="8"/>
      <c r="E18" s="8"/>
      <c r="F18" s="18" t="s">
        <v>65</v>
      </c>
      <c r="G18" s="41" t="s">
        <v>66</v>
      </c>
    </row>
    <row r="19" spans="1:7" x14ac:dyDescent="0.2">
      <c r="A19" s="6" t="s">
        <v>24</v>
      </c>
      <c r="B19" s="8"/>
      <c r="C19" s="8"/>
      <c r="D19" s="8"/>
      <c r="E19" s="8"/>
    </row>
    <row r="21" spans="1:7" ht="18" x14ac:dyDescent="0.25">
      <c r="A21" s="25" t="s">
        <v>67</v>
      </c>
      <c r="B21" s="26"/>
      <c r="C21" s="26"/>
      <c r="D21" s="26"/>
      <c r="E21" s="26"/>
    </row>
    <row r="22" spans="1:7" ht="25.5" x14ac:dyDescent="0.2">
      <c r="A22" s="6" t="s">
        <v>68</v>
      </c>
      <c r="B22" s="8"/>
      <c r="C22" s="8"/>
      <c r="D22" s="8"/>
      <c r="E22" s="8"/>
    </row>
    <row r="24" spans="1:7" ht="18" x14ac:dyDescent="0.25">
      <c r="A24" s="25" t="s">
        <v>69</v>
      </c>
      <c r="B24" s="26"/>
      <c r="C24" s="26"/>
      <c r="D24" s="26"/>
      <c r="E24" s="26"/>
      <c r="F24" s="26"/>
    </row>
    <row r="25" spans="1:7" x14ac:dyDescent="0.2">
      <c r="A25" s="6" t="s">
        <v>25</v>
      </c>
      <c r="B25" s="245" t="s">
        <v>26</v>
      </c>
      <c r="C25" s="246"/>
      <c r="D25" s="246"/>
      <c r="E25" s="247"/>
      <c r="F25" s="38" t="s">
        <v>27</v>
      </c>
    </row>
    <row r="26" spans="1:7" ht="51.75" customHeight="1" x14ac:dyDescent="0.2">
      <c r="A26" s="13" t="s">
        <v>70</v>
      </c>
      <c r="B26" s="9"/>
      <c r="C26" s="9"/>
      <c r="D26" s="9"/>
      <c r="E26" s="9"/>
      <c r="F26" s="41" t="s">
        <v>71</v>
      </c>
    </row>
    <row r="27" spans="1:7" ht="69" customHeight="1" x14ac:dyDescent="0.2">
      <c r="A27" s="41" t="s">
        <v>72</v>
      </c>
      <c r="B27" s="9"/>
      <c r="C27" s="9"/>
      <c r="D27" s="9"/>
      <c r="E27" s="9"/>
      <c r="F27" s="41" t="s">
        <v>28</v>
      </c>
    </row>
    <row r="28" spans="1:7" ht="39" customHeight="1" x14ac:dyDescent="0.2">
      <c r="A28" s="41" t="s">
        <v>73</v>
      </c>
      <c r="B28" s="9"/>
      <c r="C28" s="9"/>
      <c r="D28" s="9"/>
      <c r="E28" s="9"/>
      <c r="F28" s="41" t="s">
        <v>74</v>
      </c>
    </row>
    <row r="29" spans="1:7" ht="51.75" customHeight="1" x14ac:dyDescent="0.2">
      <c r="A29" s="41" t="s">
        <v>75</v>
      </c>
      <c r="B29" s="9"/>
      <c r="C29" s="9"/>
      <c r="D29" s="9"/>
      <c r="E29" s="9"/>
      <c r="F29" s="41" t="s">
        <v>76</v>
      </c>
    </row>
    <row r="30" spans="1:7" ht="72" customHeight="1" x14ac:dyDescent="0.2">
      <c r="A30" s="41" t="s">
        <v>77</v>
      </c>
      <c r="B30" s="9"/>
      <c r="C30" s="9"/>
      <c r="D30" s="9"/>
      <c r="E30" s="9"/>
      <c r="F30" s="41" t="s">
        <v>78</v>
      </c>
    </row>
    <row r="31" spans="1:7" ht="40.5" customHeight="1" x14ac:dyDescent="0.2">
      <c r="A31" s="41" t="s">
        <v>79</v>
      </c>
      <c r="B31" s="9"/>
      <c r="C31" s="9"/>
      <c r="D31" s="9"/>
      <c r="E31" s="9"/>
      <c r="F31" s="41" t="s">
        <v>80</v>
      </c>
    </row>
    <row r="32" spans="1:7" ht="66" customHeight="1" x14ac:dyDescent="0.2">
      <c r="A32" s="41" t="s">
        <v>29</v>
      </c>
      <c r="B32" s="9"/>
      <c r="C32" s="9"/>
      <c r="D32" s="9"/>
      <c r="E32" s="9"/>
      <c r="F32" s="41" t="s">
        <v>81</v>
      </c>
    </row>
    <row r="33" spans="1:10" ht="36.75" customHeight="1" x14ac:dyDescent="0.2">
      <c r="A33" s="41" t="s">
        <v>30</v>
      </c>
      <c r="B33" s="9"/>
      <c r="C33" s="9"/>
      <c r="D33" s="9"/>
      <c r="E33" s="9"/>
      <c r="F33" s="41" t="s">
        <v>82</v>
      </c>
    </row>
    <row r="34" spans="1:10" ht="49.5" customHeight="1" x14ac:dyDescent="0.2">
      <c r="A34" s="15" t="s">
        <v>83</v>
      </c>
      <c r="B34" s="347"/>
      <c r="C34" s="348"/>
      <c r="D34" s="348"/>
      <c r="E34" s="351"/>
      <c r="F34" s="41" t="s">
        <v>84</v>
      </c>
    </row>
    <row r="36" spans="1:10" ht="18" x14ac:dyDescent="0.25">
      <c r="A36" s="25" t="s">
        <v>85</v>
      </c>
      <c r="B36" s="26"/>
      <c r="C36" s="26"/>
      <c r="D36" s="26"/>
      <c r="E36" s="26"/>
      <c r="F36" s="26"/>
      <c r="G36" s="27"/>
    </row>
    <row r="37" spans="1:10" x14ac:dyDescent="0.2">
      <c r="A37" s="6" t="s">
        <v>86</v>
      </c>
      <c r="B37" s="344" t="s">
        <v>26</v>
      </c>
      <c r="C37" s="345"/>
      <c r="D37" s="345"/>
      <c r="E37" s="346"/>
      <c r="F37" s="352" t="s">
        <v>27</v>
      </c>
      <c r="G37" s="353"/>
    </row>
    <row r="38" spans="1:10" ht="39" customHeight="1" x14ac:dyDescent="0.2">
      <c r="A38" s="41" t="s">
        <v>31</v>
      </c>
      <c r="B38" s="9"/>
      <c r="C38" s="9"/>
      <c r="D38" s="9"/>
      <c r="E38" s="9"/>
      <c r="F38" s="339" t="s">
        <v>87</v>
      </c>
      <c r="G38" s="340"/>
    </row>
    <row r="39" spans="1:10" ht="36" customHeight="1" x14ac:dyDescent="0.2">
      <c r="A39" s="41" t="s">
        <v>32</v>
      </c>
      <c r="B39" s="9"/>
      <c r="C39" s="9"/>
      <c r="D39" s="9"/>
      <c r="E39" s="9"/>
      <c r="F39" s="339" t="s">
        <v>88</v>
      </c>
      <c r="G39" s="340"/>
    </row>
    <row r="40" spans="1:10" ht="24.75" customHeight="1" x14ac:dyDescent="0.2">
      <c r="A40" s="41" t="s">
        <v>33</v>
      </c>
      <c r="B40" s="9"/>
      <c r="C40" s="9"/>
      <c r="D40" s="9"/>
      <c r="E40" s="9"/>
      <c r="F40" s="339" t="s">
        <v>89</v>
      </c>
      <c r="G40" s="340"/>
    </row>
    <row r="41" spans="1:10" ht="23.25" customHeight="1" x14ac:dyDescent="0.2">
      <c r="A41" s="15" t="s">
        <v>34</v>
      </c>
      <c r="B41" s="347"/>
      <c r="C41" s="348"/>
      <c r="D41" s="348"/>
      <c r="E41" s="351"/>
      <c r="F41" s="339" t="s">
        <v>90</v>
      </c>
      <c r="G41" s="340"/>
    </row>
    <row r="43" spans="1:10" ht="18" x14ac:dyDescent="0.25">
      <c r="A43" s="25" t="s">
        <v>91</v>
      </c>
      <c r="B43" s="26"/>
      <c r="C43" s="26"/>
      <c r="D43" s="26"/>
      <c r="E43" s="26"/>
      <c r="F43" s="11"/>
      <c r="G43" s="10"/>
    </row>
    <row r="44" spans="1:10" ht="15" x14ac:dyDescent="0.25">
      <c r="A44" s="2" t="s">
        <v>25</v>
      </c>
      <c r="B44" s="349" t="s">
        <v>35</v>
      </c>
      <c r="C44" s="350"/>
      <c r="D44" s="350"/>
      <c r="E44" s="350"/>
      <c r="F44" s="288" t="s">
        <v>36</v>
      </c>
      <c r="G44" s="357"/>
    </row>
    <row r="45" spans="1:10" ht="78.75" customHeight="1" x14ac:dyDescent="0.25">
      <c r="A45" s="41" t="s">
        <v>92</v>
      </c>
      <c r="B45" s="9"/>
      <c r="C45" s="9"/>
      <c r="D45" s="9"/>
      <c r="E45" s="40"/>
      <c r="F45" s="273" t="s">
        <v>93</v>
      </c>
      <c r="G45" s="357"/>
    </row>
    <row r="46" spans="1:10" ht="67.5" customHeight="1" x14ac:dyDescent="0.25">
      <c r="A46" s="41" t="s">
        <v>94</v>
      </c>
      <c r="B46" s="347"/>
      <c r="C46" s="348"/>
      <c r="D46" s="348"/>
      <c r="E46" s="348"/>
      <c r="F46" s="273" t="s">
        <v>95</v>
      </c>
      <c r="G46" s="357"/>
    </row>
    <row r="47" spans="1:10" ht="15" x14ac:dyDescent="0.25">
      <c r="F47"/>
      <c r="G47"/>
      <c r="H47"/>
      <c r="I47"/>
      <c r="J47"/>
    </row>
    <row r="48" spans="1:10" ht="15" x14ac:dyDescent="0.25">
      <c r="F48"/>
      <c r="G48"/>
      <c r="H48"/>
      <c r="I48"/>
      <c r="J48"/>
    </row>
    <row r="49" spans="1:10" ht="15" x14ac:dyDescent="0.25">
      <c r="F49"/>
      <c r="G49"/>
      <c r="H49"/>
      <c r="I49"/>
      <c r="J49"/>
    </row>
    <row r="50" spans="1:10" ht="18" x14ac:dyDescent="0.25">
      <c r="A50" s="23" t="s">
        <v>37</v>
      </c>
      <c r="B50" s="24"/>
      <c r="C50" s="24"/>
      <c r="D50" s="24"/>
      <c r="E50" s="24"/>
    </row>
    <row r="51" spans="1:10" ht="17.25" customHeight="1" x14ac:dyDescent="0.2">
      <c r="A51" s="328" t="s">
        <v>38</v>
      </c>
      <c r="B51" s="328"/>
      <c r="C51" s="328"/>
      <c r="D51" s="328"/>
      <c r="E51" s="328"/>
      <c r="F51" s="20"/>
    </row>
    <row r="52" spans="1:10" ht="16.5" customHeight="1" x14ac:dyDescent="0.2">
      <c r="A52" s="328"/>
      <c r="B52" s="328"/>
      <c r="C52" s="328"/>
      <c r="D52" s="328"/>
      <c r="E52" s="328"/>
    </row>
    <row r="53" spans="1:10" x14ac:dyDescent="0.2">
      <c r="A53" s="6" t="s">
        <v>39</v>
      </c>
      <c r="B53" s="39" t="s">
        <v>40</v>
      </c>
      <c r="C53" s="354" t="s">
        <v>27</v>
      </c>
      <c r="D53" s="355"/>
      <c r="E53" s="356"/>
    </row>
    <row r="54" spans="1:10" ht="33" customHeight="1" x14ac:dyDescent="0.2">
      <c r="A54" s="41" t="s">
        <v>41</v>
      </c>
      <c r="B54" s="31"/>
      <c r="C54" s="343" t="s">
        <v>96</v>
      </c>
      <c r="D54" s="343"/>
      <c r="E54" s="343"/>
    </row>
    <row r="55" spans="1:10" ht="33" customHeight="1" x14ac:dyDescent="0.2">
      <c r="A55" s="41" t="s">
        <v>47</v>
      </c>
      <c r="B55" s="31"/>
      <c r="C55" s="343" t="s">
        <v>97</v>
      </c>
      <c r="D55" s="343"/>
      <c r="E55" s="343"/>
    </row>
    <row r="56" spans="1:10" ht="33" customHeight="1" x14ac:dyDescent="0.2">
      <c r="A56" s="41" t="s">
        <v>48</v>
      </c>
      <c r="B56" s="31"/>
      <c r="C56" s="343" t="s">
        <v>98</v>
      </c>
      <c r="D56" s="343"/>
      <c r="E56" s="343"/>
    </row>
    <row r="57" spans="1:10" ht="30" customHeight="1" x14ac:dyDescent="0.2">
      <c r="A57" s="41" t="s">
        <v>49</v>
      </c>
      <c r="B57" s="31"/>
      <c r="C57" s="343" t="s">
        <v>99</v>
      </c>
      <c r="D57" s="343"/>
      <c r="E57" s="343"/>
    </row>
    <row r="58" spans="1:10" ht="30" customHeight="1" x14ac:dyDescent="0.2">
      <c r="A58" s="41" t="s">
        <v>100</v>
      </c>
      <c r="B58" s="31"/>
      <c r="C58" s="343" t="s">
        <v>101</v>
      </c>
      <c r="D58" s="343"/>
      <c r="E58" s="343"/>
    </row>
    <row r="59" spans="1:10" ht="33" customHeight="1" x14ac:dyDescent="0.2">
      <c r="A59" s="41" t="s">
        <v>77</v>
      </c>
      <c r="B59" s="31"/>
      <c r="C59" s="343" t="s">
        <v>102</v>
      </c>
      <c r="D59" s="343"/>
      <c r="E59" s="343"/>
    </row>
    <row r="60" spans="1:10" ht="34.5" customHeight="1" x14ac:dyDescent="0.2">
      <c r="A60" s="41" t="s">
        <v>29</v>
      </c>
      <c r="B60" s="31"/>
      <c r="C60" s="343" t="s">
        <v>103</v>
      </c>
      <c r="D60" s="343"/>
      <c r="E60" s="343"/>
    </row>
    <row r="61" spans="1:10" ht="37.5" customHeight="1" x14ac:dyDescent="0.2">
      <c r="A61" s="41" t="s">
        <v>42</v>
      </c>
      <c r="B61" s="31"/>
      <c r="C61" s="343" t="s">
        <v>104</v>
      </c>
      <c r="D61" s="343"/>
      <c r="E61" s="343"/>
    </row>
  </sheetData>
  <mergeCells count="27">
    <mergeCell ref="F45:G45"/>
    <mergeCell ref="F46:G46"/>
    <mergeCell ref="F44:G44"/>
    <mergeCell ref="F39:G39"/>
    <mergeCell ref="B41:E41"/>
    <mergeCell ref="C61:E61"/>
    <mergeCell ref="C53:E53"/>
    <mergeCell ref="C54:E54"/>
    <mergeCell ref="C55:E55"/>
    <mergeCell ref="C56:E56"/>
    <mergeCell ref="C57:E57"/>
    <mergeCell ref="F38:G38"/>
    <mergeCell ref="A1:G1"/>
    <mergeCell ref="C58:E58"/>
    <mergeCell ref="C59:E59"/>
    <mergeCell ref="C60:E60"/>
    <mergeCell ref="F40:G40"/>
    <mergeCell ref="F41:G41"/>
    <mergeCell ref="A51:E52"/>
    <mergeCell ref="B3:E3"/>
    <mergeCell ref="B17:E17"/>
    <mergeCell ref="B25:E25"/>
    <mergeCell ref="B37:E37"/>
    <mergeCell ref="B46:E46"/>
    <mergeCell ref="B44:E44"/>
    <mergeCell ref="B34:E34"/>
    <mergeCell ref="F37:G37"/>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51"/>
  <sheetViews>
    <sheetView zoomScale="80" zoomScaleNormal="80" workbookViewId="0">
      <selection sqref="A1:G1"/>
    </sheetView>
  </sheetViews>
  <sheetFormatPr defaultColWidth="8.5703125" defaultRowHeight="12.75" x14ac:dyDescent="0.2"/>
  <cols>
    <col min="1" max="1" width="48.140625" style="1" customWidth="1"/>
    <col min="2" max="2" width="17.5703125" style="3" bestFit="1" customWidth="1"/>
    <col min="3" max="5" width="17.5703125" style="3" customWidth="1"/>
    <col min="6" max="6" width="43.85546875" style="3" customWidth="1"/>
    <col min="7" max="7" width="59.42578125" style="1" customWidth="1"/>
    <col min="8" max="16384" width="8.5703125" style="3"/>
  </cols>
  <sheetData>
    <row r="1" spans="1:7" ht="72" customHeight="1" x14ac:dyDescent="0.25">
      <c r="A1" s="341" t="s">
        <v>50</v>
      </c>
      <c r="B1" s="341"/>
      <c r="C1" s="341"/>
      <c r="D1" s="341"/>
      <c r="E1" s="341"/>
      <c r="F1" s="341"/>
      <c r="G1" s="342"/>
    </row>
    <row r="2" spans="1:7" s="21" customFormat="1" ht="18" x14ac:dyDescent="0.25">
      <c r="A2" s="25" t="s">
        <v>105</v>
      </c>
      <c r="B2" s="29"/>
      <c r="C2" s="29"/>
      <c r="D2" s="29"/>
      <c r="E2" s="29"/>
      <c r="F2" s="25"/>
      <c r="G2" s="30"/>
    </row>
    <row r="3" spans="1:7" s="4" customFormat="1" x14ac:dyDescent="0.2">
      <c r="A3" s="6" t="s">
        <v>0</v>
      </c>
      <c r="B3" s="245" t="s">
        <v>52</v>
      </c>
      <c r="C3" s="246"/>
      <c r="D3" s="246"/>
      <c r="E3" s="247"/>
      <c r="F3" s="38" t="s">
        <v>1</v>
      </c>
      <c r="G3" s="6" t="s">
        <v>2</v>
      </c>
    </row>
    <row r="4" spans="1:7" s="4" customFormat="1" x14ac:dyDescent="0.2">
      <c r="A4" s="6"/>
      <c r="B4" s="38" t="s">
        <v>53</v>
      </c>
      <c r="C4" s="38" t="s">
        <v>53</v>
      </c>
      <c r="D4" s="38" t="s">
        <v>53</v>
      </c>
      <c r="E4" s="38" t="s">
        <v>53</v>
      </c>
      <c r="F4" s="38"/>
      <c r="G4" s="6"/>
    </row>
    <row r="5" spans="1:7" ht="153" x14ac:dyDescent="0.2">
      <c r="A5" s="41" t="s">
        <v>106</v>
      </c>
      <c r="B5" s="8"/>
      <c r="C5" s="8"/>
      <c r="D5" s="8"/>
      <c r="E5" s="8"/>
      <c r="F5" s="12" t="s">
        <v>44</v>
      </c>
      <c r="G5" s="7" t="s">
        <v>107</v>
      </c>
    </row>
    <row r="6" spans="1:7" ht="140.25" x14ac:dyDescent="0.2">
      <c r="A6" s="41" t="s">
        <v>43</v>
      </c>
      <c r="B6" s="8"/>
      <c r="C6" s="8"/>
      <c r="D6" s="8"/>
      <c r="E6" s="8"/>
      <c r="F6" s="12" t="s">
        <v>108</v>
      </c>
      <c r="G6" s="12" t="s">
        <v>109</v>
      </c>
    </row>
    <row r="7" spans="1:7" ht="108.75" customHeight="1" x14ac:dyDescent="0.2">
      <c r="A7" s="41" t="s">
        <v>3</v>
      </c>
      <c r="B7" s="8"/>
      <c r="C7" s="8"/>
      <c r="D7" s="8"/>
      <c r="E7" s="8"/>
      <c r="F7" s="12" t="s">
        <v>110</v>
      </c>
      <c r="G7" s="12" t="s">
        <v>55</v>
      </c>
    </row>
    <row r="8" spans="1:7" ht="204" x14ac:dyDescent="0.2">
      <c r="A8" s="41" t="s">
        <v>56</v>
      </c>
      <c r="B8" s="8"/>
      <c r="C8" s="8"/>
      <c r="D8" s="8"/>
      <c r="E8" s="8"/>
      <c r="F8" s="12" t="s">
        <v>111</v>
      </c>
      <c r="G8" s="12" t="s">
        <v>112</v>
      </c>
    </row>
    <row r="9" spans="1:7" ht="204" x14ac:dyDescent="0.2">
      <c r="A9" s="41" t="s">
        <v>6</v>
      </c>
      <c r="B9" s="8"/>
      <c r="C9" s="8"/>
      <c r="D9" s="8"/>
      <c r="E9" s="8"/>
      <c r="F9" s="12" t="s">
        <v>113</v>
      </c>
      <c r="G9" s="12" t="s">
        <v>114</v>
      </c>
    </row>
    <row r="10" spans="1:7" ht="204" x14ac:dyDescent="0.2">
      <c r="A10" s="41" t="s">
        <v>13</v>
      </c>
      <c r="B10" s="8"/>
      <c r="C10" s="8"/>
      <c r="D10" s="8"/>
      <c r="E10" s="8"/>
      <c r="F10" s="7" t="s">
        <v>14</v>
      </c>
      <c r="G10" s="7" t="s">
        <v>115</v>
      </c>
    </row>
    <row r="11" spans="1:7" ht="38.25" x14ac:dyDescent="0.2">
      <c r="A11" s="41" t="s">
        <v>15</v>
      </c>
      <c r="B11" s="8"/>
      <c r="C11" s="8"/>
      <c r="D11" s="8"/>
      <c r="E11" s="8"/>
      <c r="F11" s="7" t="s">
        <v>116</v>
      </c>
      <c r="G11" s="7" t="s">
        <v>17</v>
      </c>
    </row>
    <row r="12" spans="1:7" ht="25.5" x14ac:dyDescent="0.2">
      <c r="A12" s="41" t="s">
        <v>18</v>
      </c>
      <c r="B12" s="8"/>
      <c r="C12" s="8"/>
      <c r="D12" s="8"/>
      <c r="E12" s="8"/>
      <c r="F12" s="7" t="s">
        <v>19</v>
      </c>
      <c r="G12" s="7" t="s">
        <v>117</v>
      </c>
    </row>
    <row r="13" spans="1:7" ht="102" x14ac:dyDescent="0.2">
      <c r="A13" s="41" t="s">
        <v>118</v>
      </c>
      <c r="B13" s="8"/>
      <c r="C13" s="8"/>
      <c r="D13" s="8"/>
      <c r="E13" s="8"/>
      <c r="F13" s="7" t="s">
        <v>119</v>
      </c>
      <c r="G13" s="7" t="s">
        <v>120</v>
      </c>
    </row>
    <row r="14" spans="1:7" x14ac:dyDescent="0.2">
      <c r="A14" s="6" t="s">
        <v>20</v>
      </c>
      <c r="B14" s="8"/>
      <c r="C14" s="8"/>
      <c r="D14" s="8"/>
      <c r="E14" s="8"/>
    </row>
    <row r="15" spans="1:7" x14ac:dyDescent="0.2">
      <c r="G15" s="5"/>
    </row>
    <row r="16" spans="1:7" ht="18" x14ac:dyDescent="0.25">
      <c r="A16" s="25" t="s">
        <v>121</v>
      </c>
      <c r="B16" s="28"/>
      <c r="C16" s="28"/>
      <c r="D16" s="28"/>
      <c r="E16" s="28"/>
      <c r="F16" s="26"/>
      <c r="G16" s="27"/>
    </row>
    <row r="17" spans="1:7" s="4" customFormat="1" x14ac:dyDescent="0.2">
      <c r="A17" s="6" t="s">
        <v>0</v>
      </c>
      <c r="B17" s="248" t="s">
        <v>52</v>
      </c>
      <c r="C17" s="248"/>
      <c r="D17" s="248"/>
      <c r="E17" s="248"/>
      <c r="F17" s="38" t="s">
        <v>23</v>
      </c>
      <c r="G17" s="6" t="s">
        <v>21</v>
      </c>
    </row>
    <row r="18" spans="1:7" ht="89.25" x14ac:dyDescent="0.2">
      <c r="A18" s="41" t="s">
        <v>22</v>
      </c>
      <c r="B18" s="8"/>
      <c r="C18" s="8"/>
      <c r="D18" s="8"/>
      <c r="E18" s="8"/>
      <c r="F18" s="12" t="s">
        <v>122</v>
      </c>
      <c r="G18" s="16" t="s">
        <v>123</v>
      </c>
    </row>
    <row r="19" spans="1:7" ht="76.5" x14ac:dyDescent="0.2">
      <c r="A19" s="41" t="s">
        <v>124</v>
      </c>
      <c r="B19" s="8"/>
      <c r="C19" s="8"/>
      <c r="D19" s="8"/>
      <c r="E19" s="8"/>
      <c r="F19" s="12" t="s">
        <v>125</v>
      </c>
      <c r="G19" s="16" t="s">
        <v>126</v>
      </c>
    </row>
    <row r="20" spans="1:7" x14ac:dyDescent="0.2">
      <c r="A20" s="41" t="s">
        <v>127</v>
      </c>
      <c r="B20" s="8"/>
      <c r="C20" s="8"/>
      <c r="D20" s="8"/>
      <c r="E20" s="8"/>
      <c r="F20" s="7" t="s">
        <v>128</v>
      </c>
      <c r="G20" s="16" t="s">
        <v>129</v>
      </c>
    </row>
    <row r="21" spans="1:7" x14ac:dyDescent="0.2">
      <c r="A21" s="41" t="s">
        <v>130</v>
      </c>
      <c r="B21" s="8"/>
      <c r="C21" s="8"/>
      <c r="D21" s="8"/>
      <c r="E21" s="8"/>
      <c r="F21" s="7" t="s">
        <v>131</v>
      </c>
      <c r="G21" s="16" t="s">
        <v>132</v>
      </c>
    </row>
    <row r="22" spans="1:7" x14ac:dyDescent="0.2">
      <c r="A22" s="6" t="s">
        <v>24</v>
      </c>
      <c r="B22" s="8"/>
      <c r="C22" s="8"/>
      <c r="D22" s="8"/>
      <c r="E22" s="8"/>
    </row>
    <row r="24" spans="1:7" ht="18" x14ac:dyDescent="0.25">
      <c r="A24" s="25" t="s">
        <v>133</v>
      </c>
      <c r="B24" s="26"/>
      <c r="C24" s="26"/>
      <c r="D24" s="26"/>
      <c r="E24" s="26"/>
    </row>
    <row r="25" spans="1:7" ht="25.5" x14ac:dyDescent="0.2">
      <c r="A25" s="6" t="s">
        <v>134</v>
      </c>
      <c r="B25" s="8"/>
      <c r="C25" s="8"/>
      <c r="D25" s="8"/>
      <c r="E25" s="8"/>
    </row>
    <row r="27" spans="1:7" ht="18" x14ac:dyDescent="0.25">
      <c r="A27" s="25" t="s">
        <v>135</v>
      </c>
      <c r="B27" s="26"/>
      <c r="C27" s="26"/>
      <c r="D27" s="26"/>
      <c r="E27" s="26"/>
      <c r="F27" s="26"/>
    </row>
    <row r="28" spans="1:7" ht="12.95" customHeight="1" x14ac:dyDescent="0.2">
      <c r="A28" s="17" t="s">
        <v>136</v>
      </c>
      <c r="B28" s="363" t="s">
        <v>26</v>
      </c>
      <c r="C28" s="364"/>
      <c r="D28" s="364"/>
      <c r="E28" s="365"/>
      <c r="F28" s="32" t="s">
        <v>27</v>
      </c>
    </row>
    <row r="29" spans="1:7" ht="38.25" x14ac:dyDescent="0.2">
      <c r="A29" s="15" t="s">
        <v>137</v>
      </c>
      <c r="B29" s="361"/>
      <c r="C29" s="362"/>
      <c r="D29" s="362"/>
      <c r="E29" s="362"/>
      <c r="F29" s="42" t="s">
        <v>138</v>
      </c>
    </row>
    <row r="31" spans="1:7" ht="18" x14ac:dyDescent="0.25">
      <c r="A31" s="25" t="s">
        <v>139</v>
      </c>
      <c r="B31" s="26"/>
      <c r="C31" s="26"/>
      <c r="D31" s="26"/>
      <c r="E31" s="26"/>
      <c r="F31" s="26"/>
      <c r="G31" s="27"/>
    </row>
    <row r="32" spans="1:7" x14ac:dyDescent="0.2">
      <c r="A32" s="6" t="s">
        <v>140</v>
      </c>
      <c r="B32" s="370" t="s">
        <v>26</v>
      </c>
      <c r="C32" s="371"/>
      <c r="D32" s="371"/>
      <c r="E32" s="372"/>
      <c r="F32" s="288" t="s">
        <v>27</v>
      </c>
      <c r="G32" s="288"/>
    </row>
    <row r="33" spans="1:10" ht="27" customHeight="1" x14ac:dyDescent="0.2">
      <c r="A33" s="41" t="s">
        <v>31</v>
      </c>
      <c r="B33" s="8"/>
      <c r="C33" s="8"/>
      <c r="D33" s="8"/>
      <c r="E33" s="8"/>
      <c r="F33" s="367" t="s">
        <v>141</v>
      </c>
      <c r="G33" s="368"/>
    </row>
    <row r="34" spans="1:10" ht="33" customHeight="1" x14ac:dyDescent="0.2">
      <c r="A34" s="41" t="s">
        <v>32</v>
      </c>
      <c r="B34" s="8"/>
      <c r="C34" s="8"/>
      <c r="D34" s="8"/>
      <c r="E34" s="8"/>
      <c r="F34" s="367" t="s">
        <v>142</v>
      </c>
      <c r="G34" s="368"/>
    </row>
    <row r="35" spans="1:10" ht="18" customHeight="1" x14ac:dyDescent="0.2">
      <c r="A35" s="41" t="s">
        <v>33</v>
      </c>
      <c r="B35" s="8"/>
      <c r="C35" s="8"/>
      <c r="D35" s="8"/>
      <c r="E35" s="8"/>
      <c r="F35" s="367" t="s">
        <v>143</v>
      </c>
      <c r="G35" s="368"/>
    </row>
    <row r="36" spans="1:10" ht="29.1" customHeight="1" x14ac:dyDescent="0.2">
      <c r="A36" s="15" t="s">
        <v>34</v>
      </c>
      <c r="B36" s="361"/>
      <c r="C36" s="362"/>
      <c r="D36" s="362"/>
      <c r="E36" s="366"/>
      <c r="F36" s="367" t="s">
        <v>144</v>
      </c>
      <c r="G36" s="368"/>
    </row>
    <row r="38" spans="1:10" ht="18" x14ac:dyDescent="0.25">
      <c r="A38" s="25" t="s">
        <v>145</v>
      </c>
      <c r="B38" s="26"/>
      <c r="C38" s="26"/>
      <c r="D38" s="26"/>
      <c r="E38" s="26"/>
      <c r="F38" s="26"/>
    </row>
    <row r="39" spans="1:10" ht="12.95" customHeight="1" x14ac:dyDescent="0.2">
      <c r="A39" s="2" t="s">
        <v>25</v>
      </c>
      <c r="B39" s="349" t="s">
        <v>35</v>
      </c>
      <c r="C39" s="350"/>
      <c r="D39" s="350"/>
      <c r="E39" s="373"/>
      <c r="F39" s="38" t="s">
        <v>36</v>
      </c>
      <c r="G39" s="3"/>
    </row>
    <row r="40" spans="1:10" ht="102" x14ac:dyDescent="0.2">
      <c r="A40" s="41" t="s">
        <v>146</v>
      </c>
      <c r="B40" s="8"/>
      <c r="C40" s="8"/>
      <c r="D40" s="8"/>
      <c r="E40" s="8"/>
      <c r="F40" s="41" t="s">
        <v>147</v>
      </c>
      <c r="G40" s="3"/>
    </row>
    <row r="41" spans="1:10" ht="102" x14ac:dyDescent="0.2">
      <c r="A41" s="41" t="s">
        <v>148</v>
      </c>
      <c r="B41" s="361"/>
      <c r="C41" s="362"/>
      <c r="D41" s="362"/>
      <c r="E41" s="366"/>
      <c r="F41" s="41" t="s">
        <v>149</v>
      </c>
      <c r="G41" s="3"/>
    </row>
    <row r="42" spans="1:10" ht="15" x14ac:dyDescent="0.25">
      <c r="F42"/>
      <c r="G42"/>
      <c r="H42"/>
      <c r="I42"/>
      <c r="J42"/>
    </row>
    <row r="43" spans="1:10" ht="15" x14ac:dyDescent="0.25">
      <c r="F43"/>
      <c r="G43"/>
      <c r="H43"/>
      <c r="I43"/>
      <c r="J43"/>
    </row>
    <row r="44" spans="1:10" ht="15" x14ac:dyDescent="0.25">
      <c r="F44"/>
      <c r="G44"/>
      <c r="H44"/>
      <c r="I44"/>
      <c r="J44"/>
    </row>
    <row r="45" spans="1:10" ht="18" x14ac:dyDescent="0.25">
      <c r="A45" s="23" t="s">
        <v>37</v>
      </c>
      <c r="B45" s="24"/>
      <c r="C45" s="24"/>
      <c r="D45" s="24"/>
      <c r="E45" s="24"/>
    </row>
    <row r="46" spans="1:10" x14ac:dyDescent="0.2">
      <c r="A46" s="369" t="s">
        <v>150</v>
      </c>
      <c r="B46" s="369"/>
      <c r="C46" s="369"/>
      <c r="D46" s="369"/>
      <c r="E46" s="369"/>
      <c r="F46" s="20"/>
    </row>
    <row r="47" spans="1:10" x14ac:dyDescent="0.2">
      <c r="A47" s="22" t="s">
        <v>39</v>
      </c>
      <c r="B47" s="37" t="s">
        <v>40</v>
      </c>
      <c r="C47" s="358" t="s">
        <v>27</v>
      </c>
      <c r="D47" s="359"/>
      <c r="E47" s="360"/>
    </row>
    <row r="48" spans="1:10" ht="30" customHeight="1" x14ac:dyDescent="0.2">
      <c r="A48" s="41" t="s">
        <v>41</v>
      </c>
      <c r="B48" s="31"/>
      <c r="C48" s="343" t="s">
        <v>151</v>
      </c>
      <c r="D48" s="343"/>
      <c r="E48" s="343"/>
    </row>
    <row r="49" spans="1:5" ht="30" customHeight="1" x14ac:dyDescent="0.2">
      <c r="A49" s="41" t="s">
        <v>152</v>
      </c>
      <c r="B49" s="31"/>
      <c r="C49" s="343" t="s">
        <v>153</v>
      </c>
      <c r="D49" s="343"/>
      <c r="E49" s="343"/>
    </row>
    <row r="50" spans="1:5" ht="30" customHeight="1" x14ac:dyDescent="0.2">
      <c r="A50" s="41" t="s">
        <v>154</v>
      </c>
      <c r="B50" s="31"/>
      <c r="C50" s="343" t="s">
        <v>155</v>
      </c>
      <c r="D50" s="343"/>
      <c r="E50" s="343"/>
    </row>
    <row r="51" spans="1:5" ht="30" customHeight="1" x14ac:dyDescent="0.2">
      <c r="A51" s="41" t="s">
        <v>42</v>
      </c>
      <c r="B51" s="31"/>
      <c r="C51" s="343" t="s">
        <v>156</v>
      </c>
      <c r="D51" s="343"/>
      <c r="E51" s="343"/>
    </row>
  </sheetData>
  <mergeCells count="20">
    <mergeCell ref="C51:E51"/>
    <mergeCell ref="F32:G32"/>
    <mergeCell ref="B36:E36"/>
    <mergeCell ref="F33:G33"/>
    <mergeCell ref="F34:G34"/>
    <mergeCell ref="F35:G35"/>
    <mergeCell ref="F36:G36"/>
    <mergeCell ref="A46:E46"/>
    <mergeCell ref="B32:E32"/>
    <mergeCell ref="B39:E39"/>
    <mergeCell ref="B41:E41"/>
    <mergeCell ref="A1:G1"/>
    <mergeCell ref="C47:E47"/>
    <mergeCell ref="C48:E48"/>
    <mergeCell ref="C49:E49"/>
    <mergeCell ref="C50:E50"/>
    <mergeCell ref="B3:E3"/>
    <mergeCell ref="B17:E17"/>
    <mergeCell ref="B29:E29"/>
    <mergeCell ref="B28:E28"/>
  </mergeCells>
  <pageMargins left="0.7" right="0.7" top="0.75" bottom="0.75" header="0.3" footer="0.3"/>
  <pageSetup orientation="portrait" horizontalDpi="300" verticalDpi="30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62"/>
  <sheetViews>
    <sheetView zoomScale="80" zoomScaleNormal="80" workbookViewId="0">
      <selection sqref="A1:G1"/>
    </sheetView>
  </sheetViews>
  <sheetFormatPr defaultColWidth="8.5703125" defaultRowHeight="12.75" x14ac:dyDescent="0.2"/>
  <cols>
    <col min="1" max="1" width="48.140625" style="1" customWidth="1"/>
    <col min="2" max="2" width="17.5703125" style="3" bestFit="1" customWidth="1"/>
    <col min="3" max="5" width="17.5703125" style="3" customWidth="1"/>
    <col min="6" max="6" width="43.85546875" style="3" customWidth="1"/>
    <col min="7" max="7" width="59.42578125" style="1" customWidth="1"/>
    <col min="8" max="16384" width="8.5703125" style="3"/>
  </cols>
  <sheetData>
    <row r="1" spans="1:7" ht="75.75" customHeight="1" x14ac:dyDescent="0.25">
      <c r="A1" s="341" t="s">
        <v>157</v>
      </c>
      <c r="B1" s="341"/>
      <c r="C1" s="341"/>
      <c r="D1" s="341"/>
      <c r="E1" s="341"/>
      <c r="F1" s="341"/>
      <c r="G1" s="342"/>
    </row>
    <row r="2" spans="1:7" s="21" customFormat="1" ht="18" x14ac:dyDescent="0.25">
      <c r="A2" s="25" t="s">
        <v>158</v>
      </c>
      <c r="B2" s="29"/>
      <c r="C2" s="29"/>
      <c r="D2" s="29"/>
      <c r="E2" s="29"/>
      <c r="F2" s="25"/>
      <c r="G2" s="30"/>
    </row>
    <row r="3" spans="1:7" s="4" customFormat="1" x14ac:dyDescent="0.2">
      <c r="A3" s="6" t="s">
        <v>0</v>
      </c>
      <c r="B3" s="245" t="s">
        <v>52</v>
      </c>
      <c r="C3" s="246"/>
      <c r="D3" s="246"/>
      <c r="E3" s="247"/>
      <c r="F3" s="38" t="s">
        <v>1</v>
      </c>
      <c r="G3" s="6" t="s">
        <v>2</v>
      </c>
    </row>
    <row r="4" spans="1:7" s="4" customFormat="1" x14ac:dyDescent="0.2">
      <c r="A4" s="6"/>
      <c r="B4" s="38" t="s">
        <v>53</v>
      </c>
      <c r="C4" s="38" t="s">
        <v>53</v>
      </c>
      <c r="D4" s="38" t="s">
        <v>53</v>
      </c>
      <c r="E4" s="38" t="s">
        <v>53</v>
      </c>
      <c r="F4" s="38"/>
      <c r="G4" s="6"/>
    </row>
    <row r="5" spans="1:7" ht="36" customHeight="1" x14ac:dyDescent="0.2">
      <c r="A5" s="41" t="s">
        <v>3</v>
      </c>
      <c r="B5" s="8"/>
      <c r="C5" s="8"/>
      <c r="D5" s="8"/>
      <c r="E5" s="8"/>
      <c r="F5" s="7" t="s">
        <v>4</v>
      </c>
      <c r="G5" s="7" t="s">
        <v>5</v>
      </c>
    </row>
    <row r="6" spans="1:7" ht="87" customHeight="1" x14ac:dyDescent="0.2">
      <c r="A6" s="41" t="s">
        <v>159</v>
      </c>
      <c r="B6" s="8"/>
      <c r="C6" s="8"/>
      <c r="D6" s="8"/>
      <c r="E6" s="8"/>
      <c r="F6" s="7" t="s">
        <v>160</v>
      </c>
      <c r="G6" s="7" t="s">
        <v>161</v>
      </c>
    </row>
    <row r="7" spans="1:7" ht="90.75" customHeight="1" x14ac:dyDescent="0.2">
      <c r="A7" s="41" t="s">
        <v>162</v>
      </c>
      <c r="B7" s="8"/>
      <c r="C7" s="8"/>
      <c r="D7" s="8"/>
      <c r="E7" s="8"/>
      <c r="F7" s="7" t="s">
        <v>163</v>
      </c>
      <c r="G7" s="7" t="s">
        <v>164</v>
      </c>
    </row>
    <row r="8" spans="1:7" ht="49.5" customHeight="1" x14ac:dyDescent="0.2">
      <c r="A8" s="41" t="s">
        <v>165</v>
      </c>
      <c r="B8" s="8"/>
      <c r="C8" s="8"/>
      <c r="D8" s="8"/>
      <c r="E8" s="8"/>
      <c r="F8" s="7" t="s">
        <v>166</v>
      </c>
      <c r="G8" s="7" t="s">
        <v>167</v>
      </c>
    </row>
    <row r="9" spans="1:7" ht="32.25" customHeight="1" x14ac:dyDescent="0.2">
      <c r="A9" s="41" t="s">
        <v>168</v>
      </c>
      <c r="B9" s="8"/>
      <c r="C9" s="8"/>
      <c r="D9" s="8"/>
      <c r="E9" s="8"/>
      <c r="F9" s="7" t="s">
        <v>169</v>
      </c>
      <c r="G9" s="7" t="s">
        <v>170</v>
      </c>
    </row>
    <row r="10" spans="1:7" ht="30.75" customHeight="1" x14ac:dyDescent="0.2">
      <c r="A10" s="41" t="s">
        <v>171</v>
      </c>
      <c r="B10" s="8"/>
      <c r="C10" s="8"/>
      <c r="D10" s="8"/>
      <c r="E10" s="8"/>
      <c r="F10" s="7" t="s">
        <v>172</v>
      </c>
      <c r="G10" s="7" t="s">
        <v>170</v>
      </c>
    </row>
    <row r="11" spans="1:7" ht="31.5" customHeight="1" x14ac:dyDescent="0.2">
      <c r="A11" s="41" t="s">
        <v>173</v>
      </c>
      <c r="B11" s="8"/>
      <c r="C11" s="8"/>
      <c r="D11" s="8"/>
      <c r="E11" s="8"/>
      <c r="F11" s="7" t="s">
        <v>174</v>
      </c>
      <c r="G11" s="7" t="s">
        <v>170</v>
      </c>
    </row>
    <row r="12" spans="1:7" ht="27" customHeight="1" x14ac:dyDescent="0.2">
      <c r="A12" s="6" t="s">
        <v>20</v>
      </c>
      <c r="B12" s="8"/>
      <c r="C12" s="8"/>
      <c r="D12" s="8"/>
      <c r="E12" s="8"/>
    </row>
    <row r="13" spans="1:7" x14ac:dyDescent="0.2">
      <c r="G13" s="5"/>
    </row>
    <row r="14" spans="1:7" ht="18" x14ac:dyDescent="0.25">
      <c r="A14" s="25" t="s">
        <v>175</v>
      </c>
      <c r="B14" s="28"/>
      <c r="C14" s="28"/>
      <c r="D14" s="28"/>
      <c r="E14" s="28"/>
      <c r="F14" s="26"/>
      <c r="G14" s="27"/>
    </row>
    <row r="15" spans="1:7" s="4" customFormat="1" x14ac:dyDescent="0.2">
      <c r="A15" s="6" t="s">
        <v>0</v>
      </c>
      <c r="B15" s="248" t="s">
        <v>52</v>
      </c>
      <c r="C15" s="248"/>
      <c r="D15" s="248"/>
      <c r="E15" s="248"/>
      <c r="F15" s="38" t="s">
        <v>23</v>
      </c>
      <c r="G15" s="6" t="s">
        <v>21</v>
      </c>
    </row>
    <row r="16" spans="1:7" ht="108.75" customHeight="1" x14ac:dyDescent="0.2">
      <c r="A16" s="41" t="s">
        <v>176</v>
      </c>
      <c r="B16" s="8"/>
      <c r="C16" s="8"/>
      <c r="D16" s="8"/>
      <c r="E16" s="8"/>
      <c r="F16" s="12" t="s">
        <v>177</v>
      </c>
      <c r="G16" s="16" t="s">
        <v>178</v>
      </c>
    </row>
    <row r="17" spans="1:7" ht="103.5" customHeight="1" x14ac:dyDescent="0.2">
      <c r="A17" s="41" t="s">
        <v>179</v>
      </c>
      <c r="B17" s="8"/>
      <c r="C17" s="8"/>
      <c r="D17" s="8"/>
      <c r="E17" s="8"/>
      <c r="F17" s="12" t="s">
        <v>180</v>
      </c>
      <c r="G17" s="16" t="s">
        <v>178</v>
      </c>
    </row>
    <row r="18" spans="1:7" ht="51" x14ac:dyDescent="0.2">
      <c r="A18" s="41" t="s">
        <v>181</v>
      </c>
      <c r="B18" s="8"/>
      <c r="C18" s="8"/>
      <c r="D18" s="8"/>
      <c r="E18" s="8"/>
      <c r="F18" s="7" t="s">
        <v>182</v>
      </c>
      <c r="G18" s="16" t="s">
        <v>183</v>
      </c>
    </row>
    <row r="19" spans="1:7" ht="38.25" x14ac:dyDescent="0.2">
      <c r="A19" s="41" t="s">
        <v>184</v>
      </c>
      <c r="B19" s="8"/>
      <c r="C19" s="8"/>
      <c r="D19" s="8"/>
      <c r="E19" s="8"/>
      <c r="F19" s="7" t="s">
        <v>185</v>
      </c>
      <c r="G19" s="7" t="s">
        <v>186</v>
      </c>
    </row>
    <row r="20" spans="1:7" ht="51" x14ac:dyDescent="0.2">
      <c r="A20" s="41" t="s">
        <v>187</v>
      </c>
      <c r="B20" s="8"/>
      <c r="C20" s="8"/>
      <c r="D20" s="8"/>
      <c r="E20" s="8"/>
      <c r="F20" s="7" t="s">
        <v>188</v>
      </c>
      <c r="G20" s="7" t="s">
        <v>189</v>
      </c>
    </row>
    <row r="21" spans="1:7" x14ac:dyDescent="0.2">
      <c r="A21" s="41" t="s">
        <v>190</v>
      </c>
      <c r="B21" s="8"/>
      <c r="C21" s="8"/>
      <c r="D21" s="8"/>
      <c r="E21" s="8"/>
      <c r="F21" s="7" t="s">
        <v>191</v>
      </c>
      <c r="G21" s="7" t="s">
        <v>192</v>
      </c>
    </row>
    <row r="22" spans="1:7" x14ac:dyDescent="0.2">
      <c r="A22" s="41" t="s">
        <v>193</v>
      </c>
      <c r="B22" s="8"/>
      <c r="C22" s="8"/>
      <c r="D22" s="8"/>
      <c r="E22" s="8"/>
      <c r="F22" s="7" t="s">
        <v>194</v>
      </c>
      <c r="G22" s="7" t="s">
        <v>192</v>
      </c>
    </row>
    <row r="23" spans="1:7" x14ac:dyDescent="0.2">
      <c r="A23" s="41" t="s">
        <v>195</v>
      </c>
      <c r="B23" s="8"/>
      <c r="C23" s="8"/>
      <c r="D23" s="8"/>
      <c r="E23" s="8"/>
      <c r="F23" s="7" t="s">
        <v>196</v>
      </c>
      <c r="G23" s="7" t="s">
        <v>197</v>
      </c>
    </row>
    <row r="24" spans="1:7" x14ac:dyDescent="0.2">
      <c r="A24" s="6" t="s">
        <v>24</v>
      </c>
      <c r="B24" s="8"/>
      <c r="C24" s="8"/>
      <c r="D24" s="8"/>
      <c r="E24" s="8"/>
    </row>
    <row r="26" spans="1:7" ht="18" x14ac:dyDescent="0.25">
      <c r="A26" s="25" t="s">
        <v>198</v>
      </c>
      <c r="B26" s="26"/>
      <c r="C26" s="26"/>
      <c r="D26" s="26"/>
      <c r="E26" s="26"/>
    </row>
    <row r="27" spans="1:7" ht="25.5" x14ac:dyDescent="0.2">
      <c r="A27" s="6" t="s">
        <v>199</v>
      </c>
      <c r="B27" s="8"/>
      <c r="C27" s="8"/>
      <c r="D27" s="8"/>
      <c r="E27" s="8"/>
    </row>
    <row r="29" spans="1:7" ht="18" x14ac:dyDescent="0.25">
      <c r="A29" s="25" t="s">
        <v>200</v>
      </c>
      <c r="B29" s="26"/>
      <c r="C29" s="26"/>
      <c r="D29" s="26"/>
      <c r="E29" s="26"/>
      <c r="F29" s="26"/>
    </row>
    <row r="30" spans="1:7" ht="12.95" customHeight="1" x14ac:dyDescent="0.2">
      <c r="A30" s="17" t="s">
        <v>136</v>
      </c>
      <c r="B30" s="363" t="s">
        <v>26</v>
      </c>
      <c r="C30" s="364"/>
      <c r="D30" s="364"/>
      <c r="E30" s="365"/>
      <c r="F30" s="38" t="s">
        <v>27</v>
      </c>
    </row>
    <row r="31" spans="1:7" ht="38.25" x14ac:dyDescent="0.2">
      <c r="A31" s="15" t="s">
        <v>201</v>
      </c>
      <c r="B31" s="361"/>
      <c r="C31" s="362"/>
      <c r="D31" s="362"/>
      <c r="E31" s="366"/>
      <c r="F31" s="35" t="s">
        <v>202</v>
      </c>
    </row>
    <row r="33" spans="1:10" ht="18" x14ac:dyDescent="0.25">
      <c r="A33" s="25" t="s">
        <v>203</v>
      </c>
      <c r="B33" s="26"/>
      <c r="C33" s="26"/>
      <c r="D33" s="26"/>
      <c r="E33" s="26"/>
      <c r="F33" s="26"/>
      <c r="G33" s="27"/>
    </row>
    <row r="34" spans="1:10" x14ac:dyDescent="0.2">
      <c r="A34" s="376" t="s">
        <v>204</v>
      </c>
      <c r="B34" s="376"/>
      <c r="C34" s="1"/>
      <c r="D34" s="1"/>
      <c r="E34" s="1"/>
      <c r="F34" s="1"/>
      <c r="H34" s="1"/>
      <c r="I34" s="1"/>
      <c r="J34" s="1"/>
    </row>
    <row r="35" spans="1:10" x14ac:dyDescent="0.2">
      <c r="A35" s="6" t="s">
        <v>205</v>
      </c>
      <c r="B35" s="248" t="s">
        <v>26</v>
      </c>
      <c r="C35" s="248"/>
      <c r="D35" s="248"/>
      <c r="E35" s="248"/>
      <c r="F35" s="288" t="s">
        <v>27</v>
      </c>
      <c r="G35" s="288"/>
    </row>
    <row r="36" spans="1:10" ht="33" customHeight="1" x14ac:dyDescent="0.2">
      <c r="A36" s="41" t="s">
        <v>31</v>
      </c>
      <c r="B36" s="8"/>
      <c r="C36" s="8"/>
      <c r="D36" s="8"/>
      <c r="E36" s="8"/>
      <c r="F36" s="328" t="s">
        <v>206</v>
      </c>
      <c r="G36" s="328"/>
    </row>
    <row r="37" spans="1:10" ht="33.75" customHeight="1" x14ac:dyDescent="0.2">
      <c r="A37" s="41" t="s">
        <v>207</v>
      </c>
      <c r="B37" s="8"/>
      <c r="C37" s="8"/>
      <c r="D37" s="8"/>
      <c r="E37" s="8"/>
      <c r="F37" s="328" t="s">
        <v>208</v>
      </c>
      <c r="G37" s="328"/>
    </row>
    <row r="38" spans="1:10" ht="33" customHeight="1" x14ac:dyDescent="0.2">
      <c r="A38" s="41" t="s">
        <v>209</v>
      </c>
      <c r="B38" s="8"/>
      <c r="C38" s="8"/>
      <c r="D38" s="8"/>
      <c r="E38" s="8"/>
      <c r="F38" s="328" t="s">
        <v>210</v>
      </c>
      <c r="G38" s="328"/>
    </row>
    <row r="39" spans="1:10" ht="21.75" customHeight="1" x14ac:dyDescent="0.2">
      <c r="A39" s="41" t="s">
        <v>211</v>
      </c>
      <c r="B39" s="8"/>
      <c r="C39" s="8"/>
      <c r="D39" s="8"/>
      <c r="E39" s="8"/>
      <c r="F39" s="367" t="s">
        <v>212</v>
      </c>
      <c r="G39" s="368"/>
    </row>
    <row r="40" spans="1:10" ht="24.75" customHeight="1" x14ac:dyDescent="0.2">
      <c r="A40" s="41" t="s">
        <v>213</v>
      </c>
      <c r="B40" s="8"/>
      <c r="C40" s="8"/>
      <c r="D40" s="8"/>
      <c r="E40" s="8"/>
      <c r="F40" s="367" t="s">
        <v>214</v>
      </c>
      <c r="G40" s="368"/>
    </row>
    <row r="41" spans="1:10" ht="28.5" customHeight="1" x14ac:dyDescent="0.2">
      <c r="A41" s="41" t="s">
        <v>215</v>
      </c>
      <c r="B41" s="361"/>
      <c r="C41" s="362"/>
      <c r="D41" s="362"/>
      <c r="E41" s="366"/>
      <c r="F41" s="367" t="s">
        <v>216</v>
      </c>
      <c r="G41" s="368"/>
    </row>
    <row r="42" spans="1:10" ht="28.5" customHeight="1" x14ac:dyDescent="0.2">
      <c r="A42" s="41" t="s">
        <v>217</v>
      </c>
      <c r="B42" s="361"/>
      <c r="C42" s="362"/>
      <c r="D42" s="362"/>
      <c r="E42" s="366"/>
      <c r="F42" s="367" t="s">
        <v>218</v>
      </c>
      <c r="G42" s="368"/>
    </row>
    <row r="43" spans="1:10" ht="17.25" customHeight="1" x14ac:dyDescent="0.2">
      <c r="A43" s="19" t="s">
        <v>219</v>
      </c>
      <c r="B43" s="14"/>
      <c r="C43" s="14"/>
      <c r="D43" s="14"/>
      <c r="E43" s="14"/>
      <c r="F43" s="14"/>
      <c r="G43" s="14"/>
    </row>
    <row r="44" spans="1:10" x14ac:dyDescent="0.2">
      <c r="B44" s="1"/>
      <c r="C44" s="1"/>
      <c r="D44" s="1"/>
      <c r="E44" s="1"/>
      <c r="F44" s="1"/>
    </row>
    <row r="45" spans="1:10" ht="18" x14ac:dyDescent="0.25">
      <c r="A45" s="25" t="s">
        <v>220</v>
      </c>
      <c r="B45" s="26"/>
      <c r="C45" s="26"/>
      <c r="D45" s="26"/>
      <c r="E45" s="26"/>
      <c r="F45" s="26"/>
    </row>
    <row r="46" spans="1:10" x14ac:dyDescent="0.2">
      <c r="A46" s="2" t="s">
        <v>25</v>
      </c>
      <c r="B46" s="349" t="s">
        <v>35</v>
      </c>
      <c r="C46" s="350"/>
      <c r="D46" s="350"/>
      <c r="E46" s="373"/>
      <c r="F46" s="38" t="s">
        <v>36</v>
      </c>
      <c r="G46" s="3"/>
    </row>
    <row r="47" spans="1:10" ht="48.95" customHeight="1" x14ac:dyDescent="0.2">
      <c r="A47" s="41" t="s">
        <v>221</v>
      </c>
      <c r="B47" s="8"/>
      <c r="C47" s="8"/>
      <c r="D47" s="8"/>
      <c r="E47" s="8"/>
      <c r="F47" s="374" t="s">
        <v>222</v>
      </c>
      <c r="G47" s="3"/>
    </row>
    <row r="48" spans="1:10" ht="54.6" customHeight="1" x14ac:dyDescent="0.2">
      <c r="A48" s="41" t="s">
        <v>223</v>
      </c>
      <c r="B48" s="8"/>
      <c r="C48" s="8"/>
      <c r="D48" s="8"/>
      <c r="E48" s="8"/>
      <c r="F48" s="375"/>
      <c r="G48" s="3"/>
    </row>
    <row r="49" spans="1:10" ht="48" customHeight="1" x14ac:dyDescent="0.2">
      <c r="A49" s="41" t="s">
        <v>224</v>
      </c>
      <c r="B49" s="361"/>
      <c r="C49" s="362"/>
      <c r="D49" s="362"/>
      <c r="E49" s="366"/>
      <c r="F49" s="374" t="s">
        <v>225</v>
      </c>
      <c r="G49" s="3"/>
    </row>
    <row r="50" spans="1:10" ht="61.5" customHeight="1" x14ac:dyDescent="0.2">
      <c r="A50" s="41" t="s">
        <v>226</v>
      </c>
      <c r="B50" s="361"/>
      <c r="C50" s="362"/>
      <c r="D50" s="362"/>
      <c r="E50" s="366"/>
      <c r="F50" s="375"/>
      <c r="G50" s="3"/>
    </row>
    <row r="51" spans="1:10" ht="15" x14ac:dyDescent="0.25">
      <c r="F51"/>
      <c r="G51"/>
      <c r="H51"/>
      <c r="I51"/>
      <c r="J51"/>
    </row>
    <row r="52" spans="1:10" ht="15" x14ac:dyDescent="0.25">
      <c r="F52"/>
      <c r="G52"/>
      <c r="H52"/>
      <c r="I52"/>
      <c r="J52"/>
    </row>
    <row r="53" spans="1:10" ht="15" x14ac:dyDescent="0.25">
      <c r="F53"/>
      <c r="G53"/>
      <c r="H53"/>
      <c r="I53"/>
      <c r="J53"/>
    </row>
    <row r="54" spans="1:10" ht="18" x14ac:dyDescent="0.25">
      <c r="A54" s="23" t="s">
        <v>37</v>
      </c>
      <c r="B54" s="24"/>
      <c r="C54" s="24"/>
      <c r="D54" s="24"/>
      <c r="E54" s="24"/>
    </row>
    <row r="55" spans="1:10" x14ac:dyDescent="0.2">
      <c r="A55" s="369" t="s">
        <v>150</v>
      </c>
      <c r="B55" s="369"/>
      <c r="C55" s="369"/>
      <c r="D55" s="369"/>
      <c r="E55" s="369"/>
      <c r="F55" s="20"/>
    </row>
    <row r="56" spans="1:10" x14ac:dyDescent="0.2">
      <c r="A56" s="6" t="s">
        <v>39</v>
      </c>
      <c r="B56" s="33" t="s">
        <v>40</v>
      </c>
      <c r="C56" s="354" t="s">
        <v>27</v>
      </c>
      <c r="D56" s="355"/>
      <c r="E56" s="356"/>
    </row>
    <row r="57" spans="1:10" ht="30" customHeight="1" x14ac:dyDescent="0.2">
      <c r="A57" s="36" t="s">
        <v>41</v>
      </c>
      <c r="B57" s="34"/>
      <c r="C57" s="343" t="s">
        <v>227</v>
      </c>
      <c r="D57" s="343"/>
      <c r="E57" s="343"/>
    </row>
    <row r="58" spans="1:10" ht="30" customHeight="1" x14ac:dyDescent="0.2">
      <c r="A58" s="36" t="s">
        <v>228</v>
      </c>
      <c r="B58" s="34"/>
      <c r="C58" s="343" t="s">
        <v>229</v>
      </c>
      <c r="D58" s="343"/>
      <c r="E58" s="343"/>
    </row>
    <row r="59" spans="1:10" ht="30" customHeight="1" x14ac:dyDescent="0.2">
      <c r="A59" s="36" t="s">
        <v>230</v>
      </c>
      <c r="B59" s="34"/>
      <c r="C59" s="343" t="s">
        <v>231</v>
      </c>
      <c r="D59" s="343"/>
      <c r="E59" s="343"/>
    </row>
    <row r="60" spans="1:10" ht="30" customHeight="1" x14ac:dyDescent="0.2">
      <c r="A60" s="36" t="s">
        <v>232</v>
      </c>
      <c r="B60" s="34"/>
      <c r="C60" s="343" t="s">
        <v>233</v>
      </c>
      <c r="D60" s="343"/>
      <c r="E60" s="343"/>
    </row>
    <row r="61" spans="1:10" ht="34.5" customHeight="1" x14ac:dyDescent="0.2">
      <c r="A61" s="36" t="s">
        <v>42</v>
      </c>
      <c r="B61" s="34"/>
      <c r="C61" s="343" t="s">
        <v>234</v>
      </c>
      <c r="D61" s="343"/>
      <c r="E61" s="343"/>
    </row>
    <row r="62" spans="1:10" ht="48" customHeight="1" x14ac:dyDescent="0.2">
      <c r="A62" s="36" t="s">
        <v>235</v>
      </c>
      <c r="B62" s="34"/>
      <c r="C62" s="343" t="s">
        <v>236</v>
      </c>
      <c r="D62" s="343"/>
      <c r="E62" s="343"/>
    </row>
  </sheetData>
  <mergeCells count="30">
    <mergeCell ref="A1:G1"/>
    <mergeCell ref="B3:E3"/>
    <mergeCell ref="B15:E15"/>
    <mergeCell ref="A34:B34"/>
    <mergeCell ref="B30:E30"/>
    <mergeCell ref="B31:E31"/>
    <mergeCell ref="F36:G36"/>
    <mergeCell ref="F37:G37"/>
    <mergeCell ref="F38:G38"/>
    <mergeCell ref="F35:G35"/>
    <mergeCell ref="C61:E61"/>
    <mergeCell ref="B46:E46"/>
    <mergeCell ref="B49:E49"/>
    <mergeCell ref="B50:E50"/>
    <mergeCell ref="F49:F50"/>
    <mergeCell ref="B35:E35"/>
    <mergeCell ref="B41:E41"/>
    <mergeCell ref="B42:E42"/>
    <mergeCell ref="F40:G40"/>
    <mergeCell ref="F41:G41"/>
    <mergeCell ref="F42:G42"/>
    <mergeCell ref="F39:G39"/>
    <mergeCell ref="C62:E62"/>
    <mergeCell ref="A55:E55"/>
    <mergeCell ref="F47:F48"/>
    <mergeCell ref="C56:E56"/>
    <mergeCell ref="C57:E57"/>
    <mergeCell ref="C58:E58"/>
    <mergeCell ref="C59:E59"/>
    <mergeCell ref="C60:E60"/>
  </mergeCells>
  <pageMargins left="0.7" right="0.7" top="0.75" bottom="0.75" header="0.3" footer="0.3"/>
  <pageSetup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ca31e20c-fef4-4ab4-a631-2d8088719dc4" xsi:nil="true"/>
    <lcf76f155ced4ddcb4097134ff3c332f xmlns="96af71bf-d2fb-443e-91dd-a60de4134e5c">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98DBE03CD8348C45B8A775BDEFD5B35D" ma:contentTypeVersion="19" ma:contentTypeDescription="Create a new document." ma:contentTypeScope="" ma:versionID="2f162509da4aa93a4a8e26aa77ec8868">
  <xsd:schema xmlns:xsd="http://www.w3.org/2001/XMLSchema" xmlns:xs="http://www.w3.org/2001/XMLSchema" xmlns:p="http://schemas.microsoft.com/office/2006/metadata/properties" xmlns:ns2="96af71bf-d2fb-443e-91dd-a60de4134e5c" xmlns:ns3="ca31e20c-fef4-4ab4-a631-2d8088719dc4" targetNamespace="http://schemas.microsoft.com/office/2006/metadata/properties" ma:root="true" ma:fieldsID="e0985eaad2b6e53d6a40754108a1d782" ns2:_="" ns3:_="">
    <xsd:import namespace="96af71bf-d2fb-443e-91dd-a60de4134e5c"/>
    <xsd:import namespace="ca31e20c-fef4-4ab4-a631-2d8088719dc4"/>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3:SharedWithUsers" minOccurs="0"/>
                <xsd:element ref="ns3:SharedWithDetails" minOccurs="0"/>
                <xsd:element ref="ns2:MediaServiceLocation"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6af71bf-d2fb-443e-91dd-a60de4134e5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5ad75243-efea-48d9-812b-454fa4c29922"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a31e20c-fef4-4ab4-a631-2d8088719dc4"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d0bd7c44-8438-4db9-a3c1-d8c95935f51f}" ma:internalName="TaxCatchAll" ma:showField="CatchAllData" ma:web="ca31e20c-fef4-4ab4-a631-2d8088719dc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C4B5757-E31E-4C29-8D67-A9A67276A90A}">
  <ds:schemaRefs>
    <ds:schemaRef ds:uri="a0cc9dee-70a2-47ca-bc6b-f73f31ab4a52"/>
    <ds:schemaRef ds:uri="http://purl.org/dc/elements/1.1/"/>
    <ds:schemaRef ds:uri="http://schemas.microsoft.com/office/2006/metadata/properties"/>
    <ds:schemaRef ds:uri="1a86b4e3-7724-4ee7-9961-4fd9dfc357c2"/>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www.w3.org/XML/1998/namespace"/>
    <ds:schemaRef ds:uri="http://purl.org/dc/dcmitype/"/>
  </ds:schemaRefs>
</ds:datastoreItem>
</file>

<file path=customXml/itemProps2.xml><?xml version="1.0" encoding="utf-8"?>
<ds:datastoreItem xmlns:ds="http://schemas.openxmlformats.org/officeDocument/2006/customXml" ds:itemID="{C3B249D4-E841-4524-954D-3B758FF004FB}"/>
</file>

<file path=customXml/itemProps3.xml><?xml version="1.0" encoding="utf-8"?>
<ds:datastoreItem xmlns:ds="http://schemas.openxmlformats.org/officeDocument/2006/customXml" ds:itemID="{EB8F6E02-6BC2-4FD8-BA00-86F3B340203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2</vt:i4>
      </vt:variant>
    </vt:vector>
  </HeadingPairs>
  <TitlesOfParts>
    <vt:vector size="17" baseType="lpstr">
      <vt:lpstr>V2.0 UPDATES_PLEASE READ FIRST</vt:lpstr>
      <vt:lpstr>Instructions for Completing</vt:lpstr>
      <vt:lpstr>Data Entry Sheets ==&gt;</vt:lpstr>
      <vt:lpstr>Company Information</vt:lpstr>
      <vt:lpstr>T&amp;S GHGRP Facilities</vt:lpstr>
      <vt:lpstr>T&amp;S Non-GHGRP Facilities</vt:lpstr>
      <vt:lpstr>Throughput</vt:lpstr>
      <vt:lpstr>Summary Data ==&gt;</vt:lpstr>
      <vt:lpstr>Public Disclosure Data</vt:lpstr>
      <vt:lpstr>Information Sheets==&gt;</vt:lpstr>
      <vt:lpstr>Overview of CH4 Intensity</vt:lpstr>
      <vt:lpstr>Emission Factor References</vt:lpstr>
      <vt:lpstr>Processing</vt:lpstr>
      <vt:lpstr>Transmission &amp; Storage</vt:lpstr>
      <vt:lpstr>Distribution</vt:lpstr>
      <vt:lpstr>'T&amp;S Non-GHGRP Facilities'!Dehydrator</vt:lpstr>
      <vt:lpstr>Dehydrator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Pye Russell</dc:creator>
  <cp:keywords/>
  <dc:description/>
  <cp:lastModifiedBy>James Tangeman</cp:lastModifiedBy>
  <cp:revision/>
  <dcterms:created xsi:type="dcterms:W3CDTF">2020-06-01T19:14:31Z</dcterms:created>
  <dcterms:modified xsi:type="dcterms:W3CDTF">2024-08-16T16:20:28Z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0x0101000E92BB22EC05AD43BA340B3A5F4706ED</vt:lpwstr>
  </property>
  <property fmtid="{D5CDD505-2E9C-101B-9397-08002B2CF9AE}" pid="3" name="MediaServiceImageTags">
    <vt:lpwstr/>
  </property>
</Properties>
</file>